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D1E27548-BB8D-4356-AF45-2FDC7CAAEBB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Upplýsingar um skjalið" sheetId="3" r:id="rId1"/>
    <sheet name="Losunartölur" sheetId="1" r:id="rId2"/>
    <sheet name="Losun skipt eftir skuldbind.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9" i="2" l="1"/>
  <c r="Y79" i="2"/>
  <c r="U79" i="2"/>
  <c r="AE79" i="2"/>
  <c r="AA79" i="2"/>
  <c r="W79" i="2"/>
  <c r="S79" i="2"/>
  <c r="T79" i="2" l="1"/>
  <c r="X79" i="2"/>
  <c r="AF79" i="2"/>
  <c r="V79" i="2"/>
  <c r="AD79" i="2"/>
  <c r="AB79" i="2"/>
  <c r="Z79" i="2"/>
  <c r="AF18" i="2" l="1"/>
  <c r="T18" i="2"/>
  <c r="Y18" i="2"/>
  <c r="AA49" i="2"/>
  <c r="AE49" i="2"/>
  <c r="S49" i="2"/>
  <c r="AB18" i="2"/>
  <c r="W49" i="2"/>
  <c r="AD18" i="2"/>
  <c r="Z18" i="2"/>
  <c r="AF49" i="2"/>
  <c r="AB49" i="2"/>
  <c r="X49" i="2"/>
  <c r="T49" i="2"/>
  <c r="AC49" i="2"/>
  <c r="Y49" i="2"/>
  <c r="U49" i="2"/>
  <c r="AD49" i="2"/>
  <c r="Z49" i="2"/>
  <c r="V49" i="2"/>
  <c r="AC18" i="2"/>
  <c r="AE18" i="2"/>
  <c r="AA18" i="2"/>
  <c r="W18" i="2"/>
  <c r="X18" i="2"/>
  <c r="U18" i="2"/>
  <c r="V18" i="2"/>
  <c r="S18" i="2"/>
  <c r="AF131" i="1" l="1"/>
  <c r="D51" i="1"/>
  <c r="AF190" i="1"/>
  <c r="AF80" i="1"/>
  <c r="AF105" i="1"/>
  <c r="AF51" i="1"/>
  <c r="D80" i="1"/>
  <c r="AF160" i="1" l="1"/>
  <c r="AF16" i="1"/>
  <c r="D15" i="1"/>
  <c r="D16" i="1"/>
  <c r="AF15" i="1"/>
  <c r="AF17" i="1"/>
  <c r="AF159" i="1"/>
  <c r="AF18" i="1"/>
  <c r="AF158" i="1"/>
  <c r="AF157" i="1"/>
  <c r="AF156" i="1"/>
  <c r="AF19" i="1" l="1"/>
  <c r="AF162" i="1"/>
  <c r="AF161" i="1"/>
  <c r="S190" i="1" l="1"/>
  <c r="Y190" i="1"/>
  <c r="W190" i="1"/>
  <c r="Q190" i="1"/>
  <c r="I190" i="1"/>
  <c r="H131" i="1"/>
  <c r="K131" i="1"/>
  <c r="U131" i="1"/>
  <c r="Z131" i="1"/>
  <c r="AB131" i="1"/>
  <c r="M131" i="1"/>
  <c r="Q131" i="1"/>
  <c r="G131" i="1"/>
  <c r="I131" i="1"/>
  <c r="N131" i="1"/>
  <c r="R131" i="1"/>
  <c r="W131" i="1"/>
  <c r="O131" i="1"/>
  <c r="O105" i="1"/>
  <c r="V105" i="1"/>
  <c r="Z105" i="1"/>
  <c r="H105" i="1"/>
  <c r="Z80" i="1"/>
  <c r="L80" i="1"/>
  <c r="AB80" i="1"/>
  <c r="F51" i="1"/>
  <c r="G51" i="1"/>
  <c r="N51" i="1"/>
  <c r="R51" i="1"/>
  <c r="V51" i="1"/>
  <c r="W51" i="1"/>
  <c r="AE51" i="1"/>
  <c r="S105" i="1"/>
  <c r="AE105" i="1"/>
  <c r="R105" i="1"/>
  <c r="I105" i="1"/>
  <c r="AA51" i="1"/>
  <c r="Z51" i="1"/>
  <c r="AA131" i="1"/>
  <c r="F131" i="1"/>
  <c r="AC131" i="1"/>
  <c r="Q160" i="1" l="1"/>
  <c r="W160" i="1"/>
  <c r="Y160" i="1"/>
  <c r="I160" i="1"/>
  <c r="S160" i="1"/>
  <c r="Z15" i="1"/>
  <c r="AA18" i="1"/>
  <c r="W15" i="1"/>
  <c r="G15" i="1"/>
  <c r="O17" i="1"/>
  <c r="N18" i="1"/>
  <c r="M18" i="1"/>
  <c r="K18" i="1"/>
  <c r="F15" i="1"/>
  <c r="H17" i="1"/>
  <c r="I18" i="1"/>
  <c r="AB18" i="1"/>
  <c r="H18" i="1"/>
  <c r="AE17" i="1"/>
  <c r="AA15" i="1"/>
  <c r="R15" i="1"/>
  <c r="AB16" i="1"/>
  <c r="Z17" i="1"/>
  <c r="W18" i="1"/>
  <c r="G18" i="1"/>
  <c r="Z18" i="1"/>
  <c r="AC18" i="1"/>
  <c r="F18" i="1"/>
  <c r="I17" i="1"/>
  <c r="AE15" i="1"/>
  <c r="N15" i="1"/>
  <c r="L16" i="1"/>
  <c r="R18" i="1"/>
  <c r="Q18" i="1"/>
  <c r="U18" i="1"/>
  <c r="R158" i="1"/>
  <c r="R17" i="1"/>
  <c r="O159" i="1"/>
  <c r="O18" i="1"/>
  <c r="S158" i="1"/>
  <c r="S17" i="1"/>
  <c r="Z157" i="1"/>
  <c r="Z16" i="1"/>
  <c r="Z19" i="1" s="1"/>
  <c r="V156" i="1"/>
  <c r="V15" i="1"/>
  <c r="V158" i="1"/>
  <c r="V17" i="1"/>
  <c r="Z158" i="1"/>
  <c r="F159" i="1"/>
  <c r="Z156" i="1"/>
  <c r="AE158" i="1"/>
  <c r="R156" i="1"/>
  <c r="F156" i="1"/>
  <c r="R159" i="1"/>
  <c r="M159" i="1"/>
  <c r="K159" i="1"/>
  <c r="G105" i="1"/>
  <c r="AE131" i="1"/>
  <c r="Z159" i="1"/>
  <c r="H159" i="1"/>
  <c r="AB157" i="1"/>
  <c r="K80" i="1"/>
  <c r="AC105" i="1"/>
  <c r="G159" i="1"/>
  <c r="AD131" i="1"/>
  <c r="Y131" i="1"/>
  <c r="S131" i="1"/>
  <c r="J131" i="1"/>
  <c r="G190" i="1"/>
  <c r="I159" i="1"/>
  <c r="D157" i="1"/>
  <c r="AD190" i="1"/>
  <c r="AB190" i="1"/>
  <c r="T190" i="1"/>
  <c r="AA156" i="1"/>
  <c r="Q105" i="1"/>
  <c r="K105" i="1"/>
  <c r="N159" i="1"/>
  <c r="Q159" i="1"/>
  <c r="AB159" i="1"/>
  <c r="E131" i="1"/>
  <c r="AA159" i="1"/>
  <c r="U159" i="1"/>
  <c r="I158" i="1"/>
  <c r="AE156" i="1"/>
  <c r="G156" i="1"/>
  <c r="N156" i="1"/>
  <c r="AD51" i="1"/>
  <c r="R80" i="1"/>
  <c r="X105" i="1"/>
  <c r="F105" i="1"/>
  <c r="L105" i="1"/>
  <c r="L131" i="1"/>
  <c r="D190" i="1"/>
  <c r="U190" i="1"/>
  <c r="M190" i="1"/>
  <c r="AA190" i="1"/>
  <c r="O190" i="1"/>
  <c r="F190" i="1"/>
  <c r="U51" i="1"/>
  <c r="Y51" i="1"/>
  <c r="T80" i="1"/>
  <c r="E80" i="1"/>
  <c r="AA105" i="1"/>
  <c r="W105" i="1"/>
  <c r="N105" i="1"/>
  <c r="P105" i="1"/>
  <c r="T131" i="1"/>
  <c r="L190" i="1"/>
  <c r="V190" i="1"/>
  <c r="N190" i="1"/>
  <c r="G80" i="1"/>
  <c r="T105" i="1"/>
  <c r="J105" i="1"/>
  <c r="AC190" i="1"/>
  <c r="AE190" i="1"/>
  <c r="K190" i="1"/>
  <c r="T51" i="1"/>
  <c r="O51" i="1"/>
  <c r="J51" i="1"/>
  <c r="Q51" i="1"/>
  <c r="K51" i="1"/>
  <c r="E51" i="1"/>
  <c r="U80" i="1"/>
  <c r="J80" i="1"/>
  <c r="I80" i="1"/>
  <c r="Y105" i="1"/>
  <c r="U105" i="1"/>
  <c r="AB105" i="1"/>
  <c r="X131" i="1"/>
  <c r="V131" i="1"/>
  <c r="W80" i="1"/>
  <c r="S80" i="1"/>
  <c r="W159" i="1"/>
  <c r="AC158" i="1"/>
  <c r="X51" i="1"/>
  <c r="P51" i="1"/>
  <c r="L51" i="1"/>
  <c r="AA80" i="1"/>
  <c r="F80" i="1"/>
  <c r="D131" i="1"/>
  <c r="O158" i="1"/>
  <c r="AC159" i="1"/>
  <c r="W156" i="1"/>
  <c r="L157" i="1"/>
  <c r="AE80" i="1"/>
  <c r="AC51" i="1"/>
  <c r="M51" i="1"/>
  <c r="Q80" i="1"/>
  <c r="N80" i="1"/>
  <c r="H80" i="1"/>
  <c r="AD105" i="1"/>
  <c r="E190" i="1"/>
  <c r="X190" i="1"/>
  <c r="P190" i="1"/>
  <c r="H190" i="1"/>
  <c r="Z190" i="1"/>
  <c r="R190" i="1"/>
  <c r="J190" i="1"/>
  <c r="AB51" i="1"/>
  <c r="S51" i="1"/>
  <c r="H51" i="1"/>
  <c r="AC80" i="1"/>
  <c r="O80" i="1"/>
  <c r="Y80" i="1"/>
  <c r="V80" i="1"/>
  <c r="P80" i="1"/>
  <c r="E105" i="1"/>
  <c r="P131" i="1"/>
  <c r="I51" i="1"/>
  <c r="M80" i="1"/>
  <c r="AD80" i="1"/>
  <c r="X80" i="1"/>
  <c r="H158" i="1"/>
  <c r="M105" i="1"/>
  <c r="D105" i="1"/>
  <c r="AC160" i="1" l="1"/>
  <c r="U160" i="1"/>
  <c r="X160" i="1"/>
  <c r="D160" i="1"/>
  <c r="E160" i="1"/>
  <c r="G160" i="1"/>
  <c r="J160" i="1"/>
  <c r="P160" i="1"/>
  <c r="N160" i="1"/>
  <c r="F160" i="1"/>
  <c r="R160" i="1"/>
  <c r="V160" i="1"/>
  <c r="O160" i="1"/>
  <c r="T160" i="1"/>
  <c r="Z160" i="1"/>
  <c r="K160" i="1"/>
  <c r="L160" i="1"/>
  <c r="AA160" i="1"/>
  <c r="AB160" i="1"/>
  <c r="H160" i="1"/>
  <c r="M160" i="1"/>
  <c r="AD160" i="1"/>
  <c r="I15" i="1"/>
  <c r="V16" i="1"/>
  <c r="H15" i="1"/>
  <c r="N16" i="1"/>
  <c r="AE16" i="1"/>
  <c r="L15" i="1"/>
  <c r="X18" i="1"/>
  <c r="I16" i="1"/>
  <c r="K15" i="1"/>
  <c r="J17" i="1"/>
  <c r="N17" i="1"/>
  <c r="T16" i="1"/>
  <c r="X17" i="1"/>
  <c r="Y18" i="1"/>
  <c r="K16" i="1"/>
  <c r="AE18" i="1"/>
  <c r="X16" i="1"/>
  <c r="S15" i="1"/>
  <c r="Q16" i="1"/>
  <c r="D18" i="1"/>
  <c r="P15" i="1"/>
  <c r="S16" i="1"/>
  <c r="AB17" i="1"/>
  <c r="J16" i="1"/>
  <c r="Q15" i="1"/>
  <c r="T17" i="1"/>
  <c r="W17" i="1"/>
  <c r="Y15" i="1"/>
  <c r="L18" i="1"/>
  <c r="E18" i="1"/>
  <c r="K17" i="1"/>
  <c r="AD18" i="1"/>
  <c r="G17" i="1"/>
  <c r="P18" i="1"/>
  <c r="D17" i="1"/>
  <c r="E17" i="1"/>
  <c r="AB15" i="1"/>
  <c r="AD17" i="1"/>
  <c r="M15" i="1"/>
  <c r="F16" i="1"/>
  <c r="X15" i="1"/>
  <c r="W16" i="1"/>
  <c r="U17" i="1"/>
  <c r="J15" i="1"/>
  <c r="T18" i="1"/>
  <c r="AA17" i="1"/>
  <c r="U15" i="1"/>
  <c r="L17" i="1"/>
  <c r="AD15" i="1"/>
  <c r="Q17" i="1"/>
  <c r="J18" i="1"/>
  <c r="Y16" i="1"/>
  <c r="AD16" i="1"/>
  <c r="O16" i="1"/>
  <c r="M17" i="1"/>
  <c r="M16" i="1"/>
  <c r="P16" i="1"/>
  <c r="AC16" i="1"/>
  <c r="H16" i="1"/>
  <c r="AC15" i="1"/>
  <c r="AA16" i="1"/>
  <c r="V18" i="1"/>
  <c r="Y17" i="1"/>
  <c r="E15" i="1"/>
  <c r="O15" i="1"/>
  <c r="P17" i="1"/>
  <c r="P19" i="1" s="1"/>
  <c r="E16" i="1"/>
  <c r="F17" i="1"/>
  <c r="S18" i="1"/>
  <c r="AC17" i="1"/>
  <c r="H19" i="1"/>
  <c r="T156" i="1"/>
  <c r="T15" i="1"/>
  <c r="V19" i="1"/>
  <c r="R157" i="1"/>
  <c r="R161" i="1" s="1"/>
  <c r="R16" i="1"/>
  <c r="R19" i="1" s="1"/>
  <c r="U157" i="1"/>
  <c r="U16" i="1"/>
  <c r="G157" i="1"/>
  <c r="G16" i="1"/>
  <c r="AB158" i="1"/>
  <c r="Z162" i="1"/>
  <c r="J156" i="1"/>
  <c r="U156" i="1"/>
  <c r="Z161" i="1"/>
  <c r="K157" i="1"/>
  <c r="U158" i="1"/>
  <c r="AD156" i="1"/>
  <c r="I157" i="1"/>
  <c r="X159" i="1"/>
  <c r="T158" i="1"/>
  <c r="N158" i="1"/>
  <c r="F158" i="1"/>
  <c r="J159" i="1"/>
  <c r="AE159" i="1"/>
  <c r="T157" i="1"/>
  <c r="J157" i="1"/>
  <c r="W158" i="1"/>
  <c r="Y156" i="1"/>
  <c r="X158" i="1"/>
  <c r="S159" i="1"/>
  <c r="AE160" i="1"/>
  <c r="K156" i="1"/>
  <c r="O156" i="1"/>
  <c r="Q156" i="1"/>
  <c r="T159" i="1"/>
  <c r="AA158" i="1"/>
  <c r="L159" i="1"/>
  <c r="K158" i="1"/>
  <c r="Y159" i="1"/>
  <c r="G158" i="1"/>
  <c r="V159" i="1"/>
  <c r="Y158" i="1"/>
  <c r="E156" i="1"/>
  <c r="J158" i="1"/>
  <c r="P158" i="1"/>
  <c r="E157" i="1"/>
  <c r="L158" i="1"/>
  <c r="E159" i="1"/>
  <c r="Q158" i="1"/>
  <c r="AD159" i="1"/>
  <c r="M158" i="1"/>
  <c r="AC156" i="1"/>
  <c r="V157" i="1"/>
  <c r="AD158" i="1"/>
  <c r="F157" i="1"/>
  <c r="L156" i="1"/>
  <c r="P157" i="1"/>
  <c r="AB156" i="1"/>
  <c r="Q157" i="1"/>
  <c r="D159" i="1"/>
  <c r="Y157" i="1"/>
  <c r="H156" i="1"/>
  <c r="D156" i="1"/>
  <c r="H157" i="1"/>
  <c r="P156" i="1"/>
  <c r="S157" i="1"/>
  <c r="I156" i="1"/>
  <c r="AC157" i="1"/>
  <c r="AA157" i="1"/>
  <c r="X157" i="1"/>
  <c r="AD157" i="1"/>
  <c r="P159" i="1"/>
  <c r="D158" i="1"/>
  <c r="M157" i="1"/>
  <c r="E158" i="1"/>
  <c r="O157" i="1"/>
  <c r="S156" i="1"/>
  <c r="N157" i="1"/>
  <c r="M156" i="1"/>
  <c r="AE157" i="1"/>
  <c r="X156" i="1"/>
  <c r="W157" i="1"/>
  <c r="G19" i="1" l="1"/>
  <c r="AC19" i="1"/>
  <c r="AB19" i="1"/>
  <c r="S19" i="1"/>
  <c r="Q19" i="1"/>
  <c r="O19" i="1"/>
  <c r="AA19" i="1"/>
  <c r="J19" i="1"/>
  <c r="AD19" i="1"/>
  <c r="U19" i="1"/>
  <c r="X19" i="1"/>
  <c r="M19" i="1"/>
  <c r="D19" i="1"/>
  <c r="G161" i="1"/>
  <c r="Y19" i="1"/>
  <c r="R162" i="1"/>
  <c r="T19" i="1"/>
  <c r="F19" i="1"/>
  <c r="W19" i="1"/>
  <c r="L19" i="1"/>
  <c r="N19" i="1"/>
  <c r="E19" i="1"/>
  <c r="K19" i="1"/>
  <c r="AE19" i="1"/>
  <c r="I19" i="1"/>
  <c r="O161" i="1"/>
  <c r="U161" i="1"/>
  <c r="U162" i="1"/>
  <c r="K161" i="1"/>
  <c r="K162" i="1"/>
  <c r="G162" i="1"/>
  <c r="J162" i="1"/>
  <c r="O162" i="1"/>
  <c r="AD161" i="1"/>
  <c r="T161" i="1"/>
  <c r="J161" i="1"/>
  <c r="W162" i="1"/>
  <c r="T162" i="1"/>
  <c r="AE161" i="1"/>
  <c r="AE162" i="1"/>
  <c r="S161" i="1"/>
  <c r="S162" i="1"/>
  <c r="E162" i="1"/>
  <c r="E161" i="1"/>
  <c r="I162" i="1"/>
  <c r="I161" i="1"/>
  <c r="AD162" i="1"/>
  <c r="F162" i="1"/>
  <c r="F161" i="1"/>
  <c r="AC161" i="1"/>
  <c r="AC162" i="1"/>
  <c r="M161" i="1"/>
  <c r="M162" i="1"/>
  <c r="P162" i="1"/>
  <c r="P161" i="1"/>
  <c r="L161" i="1"/>
  <c r="L162" i="1"/>
  <c r="N161" i="1"/>
  <c r="N162" i="1"/>
  <c r="AA161" i="1"/>
  <c r="AA162" i="1"/>
  <c r="W161" i="1"/>
  <c r="D162" i="1"/>
  <c r="D161" i="1"/>
  <c r="Y162" i="1"/>
  <c r="Y161" i="1"/>
  <c r="AB162" i="1"/>
  <c r="AB161" i="1"/>
  <c r="X162" i="1"/>
  <c r="X161" i="1"/>
  <c r="H162" i="1"/>
  <c r="H161" i="1"/>
  <c r="Q161" i="1"/>
  <c r="Q162" i="1"/>
  <c r="V162" i="1"/>
  <c r="V161" i="1"/>
</calcChain>
</file>

<file path=xl/sharedStrings.xml><?xml version="1.0" encoding="utf-8"?>
<sst xmlns="http://schemas.openxmlformats.org/spreadsheetml/2006/main" count="167" uniqueCount="82">
  <si>
    <t>Fiskiskip</t>
  </si>
  <si>
    <t>Vegasamgöngur</t>
  </si>
  <si>
    <t>Jarðvarmavirkjanir</t>
  </si>
  <si>
    <t>Annað</t>
  </si>
  <si>
    <t>Samtals</t>
  </si>
  <si>
    <t>ORKA</t>
  </si>
  <si>
    <t>Iðnaður</t>
  </si>
  <si>
    <t>Steinefnaiðnaður</t>
  </si>
  <si>
    <t>Efnaiðnaður</t>
  </si>
  <si>
    <t>Málmiðnaður</t>
  </si>
  <si>
    <t>Leysiefni</t>
  </si>
  <si>
    <t>F-gös (m.a. Kælimiðlar)</t>
  </si>
  <si>
    <t>Landbúnaður</t>
  </si>
  <si>
    <t>Iðragerjun</t>
  </si>
  <si>
    <t>Meðhöndlun húsdýraáburðar</t>
  </si>
  <si>
    <t>Nytjajarðvegur</t>
  </si>
  <si>
    <t>Áburður</t>
  </si>
  <si>
    <t>Úrgangur</t>
  </si>
  <si>
    <t>Meðhöndlun skólps</t>
  </si>
  <si>
    <t>Brennsla</t>
  </si>
  <si>
    <t>Urðun úrgangs</t>
  </si>
  <si>
    <t>Jarðgerð</t>
  </si>
  <si>
    <t>Orka</t>
  </si>
  <si>
    <t>Skóglendi</t>
  </si>
  <si>
    <t>Ræktunarland</t>
  </si>
  <si>
    <t>Graslendi</t>
  </si>
  <si>
    <t>Votlendi</t>
  </si>
  <si>
    <t>Byggð</t>
  </si>
  <si>
    <t>Viðarafurður</t>
  </si>
  <si>
    <t>Staðbundinn iðnaður í viðskiptakerfi ESB</t>
  </si>
  <si>
    <t>Vélar og tæki</t>
  </si>
  <si>
    <t>Eldsneytisbruni vegna orkuiðnaðar</t>
  </si>
  <si>
    <t>Eldsneytisbruni vegna framleiðsluiðnaðar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</si>
  <si>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</si>
  <si>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</si>
  <si>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</si>
  <si>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</si>
  <si>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</si>
  <si>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</si>
  <si>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</si>
  <si>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</si>
  <si>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</si>
  <si>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*Viðskiptakerfi ESB var komið á fót árið 2005 og því er þessi skipting ekki til fyrir þann tíma</t>
  </si>
  <si>
    <t>Losun á beina ábyrgð Íslenskra stjórnvalda</t>
  </si>
  <si>
    <t>Annað land</t>
  </si>
  <si>
    <t>Heildarlosun án landnotkunar og skógræktar</t>
  </si>
  <si>
    <t>Landnotkun og skógrækt</t>
  </si>
  <si>
    <t>Heildarlosun með landnotkun og skógrækt</t>
  </si>
  <si>
    <t>Losun sem fellur undir beina ábyrgð íslenskra stjórnvalda</t>
  </si>
  <si>
    <t>Orka**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</si>
  <si>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losun frá innanlandsflugi**</t>
    </r>
  </si>
  <si>
    <t>Losun skipt eftir flokkum</t>
  </si>
  <si>
    <t>Losun skipt eftir skuldbindingum (án landnotkunar og skógræktar)</t>
  </si>
  <si>
    <t>Losun frá staðbundnum iðnaði sem fellur undir viðskiptakerfi ESB</t>
  </si>
  <si>
    <t>**sem fellur að hluta til undir viðskiptakerfi ESB</t>
  </si>
  <si>
    <t>Iðnaður***</t>
  </si>
  <si>
    <r>
      <t>Eldsneytisbruni (orka), staðbundinn iðnaður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</si>
  <si>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Kísil- og kísilmálmframleiðsla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</si>
  <si>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Álframleiðsla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og PFC)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</si>
  <si>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</si>
  <si>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</si>
  <si>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Landnotkun og skógrækt (LULUCF)</t>
  </si>
  <si>
    <t>Losun með landnotkun og skógrækt (LULUCF)</t>
  </si>
  <si>
    <t>Losun (án landnotkunar og skógræktar - LULUCF)</t>
  </si>
  <si>
    <t>Created by:</t>
  </si>
  <si>
    <t>Updated by:</t>
  </si>
  <si>
    <t>Crosschecked by:</t>
  </si>
  <si>
    <t>Data based on:</t>
  </si>
  <si>
    <t>Published:</t>
  </si>
  <si>
    <t xml:space="preserve">Iceland's submission of CRF tables as submitted to UNFCCC 15. April 2020 </t>
  </si>
  <si>
    <t>(available here: https://unfccc.int/ghg-inventories-annex-i-parties/2020)</t>
  </si>
  <si>
    <t>Sigríður Rós Einarsdóttir, Umhverfisstofnun</t>
  </si>
  <si>
    <t>Martina Stefani and Nicole Keller, Umhverfisstofnun</t>
  </si>
  <si>
    <t>Version nr.</t>
  </si>
  <si>
    <t>v1</t>
  </si>
  <si>
    <r>
      <t>** sá hluti orku sem fellur ekki undir skuldbindingar Íslands er losun vegna eldsneytisbruna hjá fyrirtækjum sem eru hluti af viðskiptakerfi ESB, og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losun frá innanlandsflugi</t>
    </r>
  </si>
  <si>
    <r>
      <t>*** sá hluti iðnaðar sem fellur ekki undir skuldbindingar Íslands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</si>
  <si>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April 2020, on https://www.ust.is/loft/losun-grodurhusalofttegunda/</t>
  </si>
  <si>
    <t>Checks performed:</t>
  </si>
  <si>
    <t>Upplýsingar um skjalið</t>
  </si>
  <si>
    <t>Checked numbers are consistent with Reporting tables submitted to UNFCCC 15. April 2020</t>
  </si>
  <si>
    <r>
      <rPr>
        <b/>
        <sz val="16"/>
        <color theme="1"/>
        <rFont val="Calibri"/>
        <family val="2"/>
        <scheme val="minor"/>
      </rPr>
      <t>Síðast uppfært: 15.apríl 2020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</si>
</sst>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0" fontId="2" fillId="0" borderId="0" xfId="0" applyFont="1" applyFill="1"/>
    <xf numFmtId="9" fontId="0" fillId="0" borderId="0" xfId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9" fontId="0" fillId="0" borderId="3" xfId="1" applyFont="1" applyBorder="1"/>
    <xf numFmtId="0" fontId="0" fillId="0" borderId="3" xfId="0" applyBorder="1"/>
    <xf numFmtId="0" fontId="2" fillId="0" borderId="5" xfId="0" applyFont="1" applyBorder="1"/>
    <xf numFmtId="9" fontId="0" fillId="0" borderId="0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0" fillId="0" borderId="0" xfId="1" applyNumberFormat="1" applyFont="1" applyFill="1" applyBorder="1"/>
    <xf numFmtId="0" fontId="2" fillId="0" borderId="7" xfId="0" applyFont="1" applyFill="1" applyBorder="1"/>
    <xf numFmtId="0" fontId="0" fillId="0" borderId="8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9" fontId="2" fillId="0" borderId="0" xfId="1" applyFont="1" applyBorder="1"/>
    <xf numFmtId="0" fontId="2" fillId="0" borderId="3" xfId="0" applyFont="1" applyBorder="1" applyAlignment="1">
      <alignment horizontal="right"/>
    </xf>
    <xf numFmtId="9" fontId="2" fillId="0" borderId="3" xfId="1" applyFont="1" applyBorder="1"/>
    <xf numFmtId="0" fontId="2" fillId="0" borderId="3" xfId="0" applyFont="1" applyBorder="1"/>
    <xf numFmtId="1" fontId="2" fillId="0" borderId="1" xfId="0" applyNumberFormat="1" applyFont="1" applyBorder="1"/>
    <xf numFmtId="1" fontId="2" fillId="0" borderId="5" xfId="0" applyNumberFormat="1" applyFont="1" applyBorder="1"/>
    <xf numFmtId="1" fontId="2" fillId="0" borderId="8" xfId="0" applyNumberFormat="1" applyFont="1" applyBorder="1"/>
    <xf numFmtId="1" fontId="2" fillId="0" borderId="10" xfId="0" applyNumberFormat="1" applyFont="1" applyBorder="1"/>
    <xf numFmtId="0" fontId="2" fillId="0" borderId="10" xfId="0" applyFont="1" applyFill="1" applyBorder="1"/>
    <xf numFmtId="0" fontId="2" fillId="0" borderId="9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2" fillId="0" borderId="9" xfId="0" applyNumberFormat="1" applyFont="1" applyBorder="1"/>
    <xf numFmtId="1" fontId="2" fillId="0" borderId="20" xfId="0" applyNumberFormat="1" applyFont="1" applyBorder="1"/>
    <xf numFmtId="0" fontId="12" fillId="0" borderId="0" xfId="0" applyFont="1" applyFill="1" applyBorder="1" applyAlignment="1"/>
    <xf numFmtId="0" fontId="12" fillId="0" borderId="0" xfId="0" applyFont="1"/>
    <xf numFmtId="1" fontId="0" fillId="0" borderId="3" xfId="0" applyNumberFormat="1" applyBorder="1"/>
    <xf numFmtId="1" fontId="0" fillId="0" borderId="3" xfId="0" applyNumberForma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1" xfId="0" applyBorder="1"/>
    <xf numFmtId="0" fontId="2" fillId="0" borderId="23" xfId="0" applyFont="1" applyFill="1" applyBorder="1"/>
    <xf numFmtId="0" fontId="0" fillId="0" borderId="22" xfId="0" applyBorder="1"/>
    <xf numFmtId="0" fontId="0" fillId="0" borderId="23" xfId="0" applyBorder="1"/>
    <xf numFmtId="0" fontId="2" fillId="0" borderId="19" xfId="0" applyFont="1" applyBorder="1" applyAlignment="1">
      <alignment horizontal="right"/>
    </xf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21" xfId="0" applyFont="1" applyBorder="1"/>
    <xf numFmtId="0" fontId="0" fillId="0" borderId="5" xfId="0" applyBorder="1"/>
    <xf numFmtId="0" fontId="0" fillId="0" borderId="1" xfId="0" applyBorder="1"/>
    <xf numFmtId="0" fontId="17" fillId="0" borderId="0" xfId="0" applyFont="1" applyFill="1" applyBorder="1" applyAlignment="1"/>
    <xf numFmtId="0" fontId="17" fillId="0" borderId="0" xfId="0" applyFont="1"/>
    <xf numFmtId="0" fontId="19" fillId="0" borderId="12" xfId="0" applyFont="1" applyBorder="1"/>
    <xf numFmtId="0" fontId="2" fillId="0" borderId="20" xfId="0" applyFont="1" applyBorder="1" applyAlignment="1">
      <alignment horizontal="right"/>
    </xf>
    <xf numFmtId="0" fontId="11" fillId="0" borderId="0" xfId="0" applyFont="1" applyBorder="1"/>
    <xf numFmtId="0" fontId="20" fillId="3" borderId="24" xfId="0" applyFont="1" applyFill="1" applyBorder="1"/>
    <xf numFmtId="0" fontId="20" fillId="3" borderId="27" xfId="0" applyFont="1" applyFill="1" applyBorder="1"/>
    <xf numFmtId="0" fontId="20" fillId="3" borderId="29" xfId="0" applyFont="1" applyFill="1" applyBorder="1"/>
    <xf numFmtId="0" fontId="20" fillId="3" borderId="32" xfId="0" applyFont="1" applyFill="1" applyBorder="1" applyAlignment="1">
      <alignment vertical="center"/>
    </xf>
    <xf numFmtId="0" fontId="14" fillId="0" borderId="3" xfId="0" applyFont="1" applyFill="1" applyBorder="1"/>
    <xf numFmtId="0" fontId="5" fillId="0" borderId="0" xfId="0" applyFont="1" applyFill="1"/>
    <xf numFmtId="9" fontId="0" fillId="0" borderId="0" xfId="1" applyFont="1" applyFill="1" applyBorder="1"/>
    <xf numFmtId="0" fontId="14" fillId="0" borderId="0" xfId="0" applyFont="1" applyFill="1" applyBorder="1"/>
    <xf numFmtId="0" fontId="21" fillId="2" borderId="2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2" fillId="2" borderId="30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/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Orka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Losunartölur!$B$42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Losunartölur!$D$42:$AF$42</c:f>
              <c:numCache>
                <c:formatCode>0</c:formatCode>
                <c:ptCount val="29"/>
                <c:pt idx="0">
                  <c:v>745.94791493666776</c:v>
                </c:pt>
                <c:pt idx="1">
                  <c:v>716.84495562815107</c:v>
                </c:pt>
                <c:pt idx="2">
                  <c:v>800.24270493434403</c:v>
                </c:pt>
                <c:pt idx="3">
                  <c:v>861.65834895303635</c:v>
                </c:pt>
                <c:pt idx="4">
                  <c:v>847.5697846181306</c:v>
                </c:pt>
                <c:pt idx="5">
                  <c:v>926.37157469273347</c:v>
                </c:pt>
                <c:pt idx="6">
                  <c:v>946.97815867179997</c:v>
                </c:pt>
                <c:pt idx="7">
                  <c:v>933.58450965719987</c:v>
                </c:pt>
                <c:pt idx="8">
                  <c:v>918.81732165313326</c:v>
                </c:pt>
                <c:pt idx="9">
                  <c:v>902.14800056113347</c:v>
                </c:pt>
                <c:pt idx="10">
                  <c:v>896.85283697813327</c:v>
                </c:pt>
                <c:pt idx="11">
                  <c:v>739.67152474453349</c:v>
                </c:pt>
                <c:pt idx="12">
                  <c:v>838.46677732593344</c:v>
                </c:pt>
                <c:pt idx="13">
                  <c:v>805.40488379039994</c:v>
                </c:pt>
                <c:pt idx="14">
                  <c:v>827.01536204219997</c:v>
                </c:pt>
                <c:pt idx="15">
                  <c:v>746.37203787946657</c:v>
                </c:pt>
                <c:pt idx="16">
                  <c:v>679.73810647813332</c:v>
                </c:pt>
                <c:pt idx="17">
                  <c:v>772.52190028866676</c:v>
                </c:pt>
                <c:pt idx="18">
                  <c:v>710.09902904226669</c:v>
                </c:pt>
                <c:pt idx="19">
                  <c:v>766.30168165406678</c:v>
                </c:pt>
                <c:pt idx="20">
                  <c:v>727.62710245059998</c:v>
                </c:pt>
                <c:pt idx="21">
                  <c:v>660.23743879466667</c:v>
                </c:pt>
                <c:pt idx="22">
                  <c:v>654.44348976208937</c:v>
                </c:pt>
                <c:pt idx="23">
                  <c:v>617.51666730686668</c:v>
                </c:pt>
                <c:pt idx="24">
                  <c:v>608.87957935694669</c:v>
                </c:pt>
                <c:pt idx="25">
                  <c:v>624.19013463029341</c:v>
                </c:pt>
                <c:pt idx="26">
                  <c:v>521.49772702248799</c:v>
                </c:pt>
                <c:pt idx="27">
                  <c:v>534.06572982284513</c:v>
                </c:pt>
                <c:pt idx="28">
                  <c:v>551.73162428879994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69B-BB4C-C075EE84F1FE}"/>
            </c:ext>
          </c:extLst>
        </c:ser>
        <c:ser>
          <c:idx val="1"/>
          <c:order val="1"/>
          <c:tx>
            <c:strRef>
              <c:f>Losunartölur!$B$43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Losunartölur!$D$43:$AF$43</c:f>
              <c:numCache>
                <c:formatCode>0</c:formatCode>
                <c:ptCount val="29"/>
                <c:pt idx="0">
                  <c:v>530.22363278277658</c:v>
                </c:pt>
                <c:pt idx="1">
                  <c:v>548.70895699496361</c:v>
                </c:pt>
                <c:pt idx="2">
                  <c:v>563.21645785510555</c:v>
                </c:pt>
                <c:pt idx="3">
                  <c:v>560.12533507254625</c:v>
                </c:pt>
                <c:pt idx="4">
                  <c:v>568.18189175551026</c:v>
                </c:pt>
                <c:pt idx="5">
                  <c:v>558.04077375331394</c:v>
                </c:pt>
                <c:pt idx="6">
                  <c:v>538.72993153500454</c:v>
                </c:pt>
                <c:pt idx="7">
                  <c:v>570.19773271916654</c:v>
                </c:pt>
                <c:pt idx="8">
                  <c:v>578.90932286989153</c:v>
                </c:pt>
                <c:pt idx="9">
                  <c:v>604.56225706570467</c:v>
                </c:pt>
                <c:pt idx="10">
                  <c:v>616.19799377044376</c:v>
                </c:pt>
                <c:pt idx="11">
                  <c:v>622.83077483513341</c:v>
                </c:pt>
                <c:pt idx="12">
                  <c:v>631.72779190319488</c:v>
                </c:pt>
                <c:pt idx="13">
                  <c:v>710.68315372174845</c:v>
                </c:pt>
                <c:pt idx="14">
                  <c:v>747.37635939354107</c:v>
                </c:pt>
                <c:pt idx="15">
                  <c:v>775.76718364004626</c:v>
                </c:pt>
                <c:pt idx="16">
                  <c:v>883.66044880536072</c:v>
                </c:pt>
                <c:pt idx="17">
                  <c:v>915.22658111814872</c:v>
                </c:pt>
                <c:pt idx="18">
                  <c:v>861.39716408662321</c:v>
                </c:pt>
                <c:pt idx="19">
                  <c:v>862.20828331684572</c:v>
                </c:pt>
                <c:pt idx="20">
                  <c:v>814.58756657508445</c:v>
                </c:pt>
                <c:pt idx="21">
                  <c:v>796.12858327191111</c:v>
                </c:pt>
                <c:pt idx="22">
                  <c:v>790.7539350980062</c:v>
                </c:pt>
                <c:pt idx="23">
                  <c:v>805.33413451956733</c:v>
                </c:pt>
                <c:pt idx="24">
                  <c:v>782.17154537676151</c:v>
                </c:pt>
                <c:pt idx="25">
                  <c:v>827.41458436283665</c:v>
                </c:pt>
                <c:pt idx="26">
                  <c:v>902.72563349068537</c:v>
                </c:pt>
                <c:pt idx="27">
                  <c:v>952.80459833840393</c:v>
                </c:pt>
                <c:pt idx="28">
                  <c:v>978.59406950313451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2-469B-BB4C-C075EE84F1FE}"/>
            </c:ext>
          </c:extLst>
        </c:ser>
        <c:ser>
          <c:idx val="4"/>
          <c:order val="2"/>
          <c:tx>
            <c:strRef>
              <c:f>Losunartölur!$B$46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Losunartölur!$D$46:$AF$46</c:f>
              <c:numCache>
                <c:formatCode>0</c:formatCode>
                <c:ptCount val="29"/>
                <c:pt idx="0">
                  <c:v>135.05315567531667</c:v>
                </c:pt>
                <c:pt idx="1">
                  <c:v>128.86249339599999</c:v>
                </c:pt>
                <c:pt idx="2">
                  <c:v>120.0938700871</c:v>
                </c:pt>
                <c:pt idx="3">
                  <c:v>129.65899445893331</c:v>
                </c:pt>
                <c:pt idx="4">
                  <c:v>132.14094866396664</c:v>
                </c:pt>
                <c:pt idx="5">
                  <c:v>166.1842574877333</c:v>
                </c:pt>
                <c:pt idx="6">
                  <c:v>161.16345614459999</c:v>
                </c:pt>
                <c:pt idx="7">
                  <c:v>194.18980378979998</c:v>
                </c:pt>
                <c:pt idx="8">
                  <c:v>196.38373752118329</c:v>
                </c:pt>
                <c:pt idx="9">
                  <c:v>215.25441225773329</c:v>
                </c:pt>
                <c:pt idx="10">
                  <c:v>220.05119767691664</c:v>
                </c:pt>
                <c:pt idx="11">
                  <c:v>215.26152387436662</c:v>
                </c:pt>
                <c:pt idx="12">
                  <c:v>201.58944089678332</c:v>
                </c:pt>
                <c:pt idx="13">
                  <c:v>184.79180240885</c:v>
                </c:pt>
                <c:pt idx="14">
                  <c:v>221.76154147723329</c:v>
                </c:pt>
                <c:pt idx="15">
                  <c:v>241.09447129495001</c:v>
                </c:pt>
                <c:pt idx="16">
                  <c:v>218.1026147193833</c:v>
                </c:pt>
                <c:pt idx="17">
                  <c:v>219.6636145704</c:v>
                </c:pt>
                <c:pt idx="18">
                  <c:v>212.68000703646666</c:v>
                </c:pt>
                <c:pt idx="19">
                  <c:v>148.17053255549999</c:v>
                </c:pt>
                <c:pt idx="20">
                  <c:v>118.74977454339998</c:v>
                </c:pt>
                <c:pt idx="21">
                  <c:v>108.66194634901666</c:v>
                </c:pt>
                <c:pt idx="22">
                  <c:v>103.72303964506038</c:v>
                </c:pt>
                <c:pt idx="23">
                  <c:v>98.627965823463327</c:v>
                </c:pt>
                <c:pt idx="24">
                  <c:v>144.33667638773989</c:v>
                </c:pt>
                <c:pt idx="25">
                  <c:v>118.19506844599998</c:v>
                </c:pt>
                <c:pt idx="26">
                  <c:v>137.26576505617251</c:v>
                </c:pt>
                <c:pt idx="27">
                  <c:v>140.75788073281427</c:v>
                </c:pt>
                <c:pt idx="28">
                  <c:v>112.34277891247959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1-4034-8F4C-4FD2A442136B}"/>
            </c:ext>
          </c:extLst>
        </c:ser>
        <c:ser>
          <c:idx val="7"/>
          <c:order val="3"/>
          <c:tx>
            <c:strRef>
              <c:f>Losunartölur!$B$44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Losunartölur!$D$44:$AF$44</c:f>
              <c:numCache>
                <c:formatCode>0</c:formatCode>
                <c:ptCount val="29"/>
                <c:pt idx="0">
                  <c:v>32.001069840866663</c:v>
                </c:pt>
                <c:pt idx="1">
                  <c:v>30.79965172326667</c:v>
                </c:pt>
                <c:pt idx="2">
                  <c:v>25.78287747746667</c:v>
                </c:pt>
                <c:pt idx="3">
                  <c:v>25.066572060083331</c:v>
                </c:pt>
                <c:pt idx="4">
                  <c:v>23.058631957583334</c:v>
                </c:pt>
                <c:pt idx="5">
                  <c:v>29.783803935100003</c:v>
                </c:pt>
                <c:pt idx="6">
                  <c:v>33.691471191116669</c:v>
                </c:pt>
                <c:pt idx="7">
                  <c:v>31.559176890233335</c:v>
                </c:pt>
                <c:pt idx="8">
                  <c:v>33.126899885183335</c:v>
                </c:pt>
                <c:pt idx="9">
                  <c:v>31.875066510783334</c:v>
                </c:pt>
                <c:pt idx="10">
                  <c:v>28.023558325566668</c:v>
                </c:pt>
                <c:pt idx="11">
                  <c:v>24.640266187799998</c:v>
                </c:pt>
                <c:pt idx="12">
                  <c:v>21.605513360749999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21.042309315431893</c:v>
                </c:pt>
                <c:pt idx="23">
                  <c:v>19.78315312378334</c:v>
                </c:pt>
                <c:pt idx="24">
                  <c:v>40.678530263333336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B-4958-B133-E5D4379A0CDC}"/>
            </c:ext>
          </c:extLst>
        </c:ser>
        <c:ser>
          <c:idx val="8"/>
          <c:order val="4"/>
          <c:tx>
            <c:strRef>
              <c:f>Losunartölur!$B$45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Losunartölur!$D$45:$AF$45</c:f>
              <c:numCache>
                <c:formatCode>0</c:formatCode>
                <c:ptCount val="29"/>
                <c:pt idx="0">
                  <c:v>60.442494691666667</c:v>
                </c:pt>
                <c:pt idx="1">
                  <c:v>55.271508591266667</c:v>
                </c:pt>
                <c:pt idx="2">
                  <c:v>56.7516385586</c:v>
                </c:pt>
                <c:pt idx="3">
                  <c:v>61.291639859933341</c:v>
                </c:pt>
                <c:pt idx="4">
                  <c:v>58.429034896600001</c:v>
                </c:pt>
                <c:pt idx="5">
                  <c:v>37.674914554333334</c:v>
                </c:pt>
                <c:pt idx="6">
                  <c:v>44.3911588482</c:v>
                </c:pt>
                <c:pt idx="7">
                  <c:v>27.061565491600003</c:v>
                </c:pt>
                <c:pt idx="8">
                  <c:v>20.747966028600004</c:v>
                </c:pt>
                <c:pt idx="9">
                  <c:v>18.322178823333335</c:v>
                </c:pt>
                <c:pt idx="10">
                  <c:v>12.732682217799999</c:v>
                </c:pt>
                <c:pt idx="11">
                  <c:v>20.722528160933336</c:v>
                </c:pt>
                <c:pt idx="12">
                  <c:v>18.752655494066669</c:v>
                </c:pt>
                <c:pt idx="13">
                  <c:v>34.463723995066658</c:v>
                </c:pt>
                <c:pt idx="14">
                  <c:v>49.024313554000003</c:v>
                </c:pt>
                <c:pt idx="15">
                  <c:v>22.729611000733332</c:v>
                </c:pt>
                <c:pt idx="16">
                  <c:v>51.772836463799997</c:v>
                </c:pt>
                <c:pt idx="17">
                  <c:v>61.539405940600005</c:v>
                </c:pt>
                <c:pt idx="18">
                  <c:v>55.64342637313333</c:v>
                </c:pt>
                <c:pt idx="19">
                  <c:v>31.885412578933334</c:v>
                </c:pt>
                <c:pt idx="20">
                  <c:v>35.299687925600004</c:v>
                </c:pt>
                <c:pt idx="21">
                  <c:v>18.814853991</c:v>
                </c:pt>
                <c:pt idx="22">
                  <c:v>13.899237121586978</c:v>
                </c:pt>
                <c:pt idx="23">
                  <c:v>15.888880760733333</c:v>
                </c:pt>
                <c:pt idx="24">
                  <c:v>20.541147405803343</c:v>
                </c:pt>
                <c:pt idx="25">
                  <c:v>26.795179173066664</c:v>
                </c:pt>
                <c:pt idx="26">
                  <c:v>27.989207723400003</c:v>
                </c:pt>
                <c:pt idx="27">
                  <c:v>31.916375174516531</c:v>
                </c:pt>
                <c:pt idx="28">
                  <c:v>43.775550559599999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B-4958-B133-E5D4379A0CDC}"/>
            </c:ext>
          </c:extLst>
        </c:ser>
        <c:ser>
          <c:idx val="2"/>
          <c:order val="5"/>
          <c:tx>
            <c:strRef>
              <c:f>Losunartölur!$B$47</c:f>
              <c:strCache>
                <c:ptCount val="1"/>
                <c:pt idx="0">
                  <c:v>Eldsneytisbruni vegna framleiðsluiðnaðar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Losunartölur!$D$47:$AF$47</c:f>
              <c:numCache>
                <c:formatCode>0</c:formatCode>
                <c:ptCount val="29"/>
                <c:pt idx="0">
                  <c:v>241.67758410998331</c:v>
                </c:pt>
                <c:pt idx="1">
                  <c:v>170.72555245730001</c:v>
                </c:pt>
                <c:pt idx="2">
                  <c:v>235.06628262919997</c:v>
                </c:pt>
                <c:pt idx="3">
                  <c:v>253.70110422856669</c:v>
                </c:pt>
                <c:pt idx="4">
                  <c:v>229.50754034173337</c:v>
                </c:pt>
                <c:pt idx="5">
                  <c:v>218.11944355076668</c:v>
                </c:pt>
                <c:pt idx="6">
                  <c:v>265.37725183610002</c:v>
                </c:pt>
                <c:pt idx="7">
                  <c:v>303.0923621224</c:v>
                </c:pt>
                <c:pt idx="8">
                  <c:v>277.96319411451668</c:v>
                </c:pt>
                <c:pt idx="9">
                  <c:v>288.14519118426671</c:v>
                </c:pt>
                <c:pt idx="10">
                  <c:v>236.12830523598333</c:v>
                </c:pt>
                <c:pt idx="11">
                  <c:v>285.7616710700334</c:v>
                </c:pt>
                <c:pt idx="12">
                  <c:v>301.26708282361665</c:v>
                </c:pt>
                <c:pt idx="13">
                  <c:v>258.06810430634999</c:v>
                </c:pt>
                <c:pt idx="14">
                  <c:v>220.79530020026672</c:v>
                </c:pt>
                <c:pt idx="15">
                  <c:v>185.35051821375001</c:v>
                </c:pt>
                <c:pt idx="16">
                  <c:v>186.7227900047167</c:v>
                </c:pt>
                <c:pt idx="17">
                  <c:v>185.77112070430002</c:v>
                </c:pt>
                <c:pt idx="18">
                  <c:v>162.98225075933331</c:v>
                </c:pt>
                <c:pt idx="19">
                  <c:v>118.49965272540001</c:v>
                </c:pt>
                <c:pt idx="20">
                  <c:v>112.51862930390001</c:v>
                </c:pt>
                <c:pt idx="21">
                  <c:v>98.937499251883338</c:v>
                </c:pt>
                <c:pt idx="22">
                  <c:v>80.630411419339609</c:v>
                </c:pt>
                <c:pt idx="23">
                  <c:v>75.374095635836667</c:v>
                </c:pt>
                <c:pt idx="24">
                  <c:v>32.165609237960126</c:v>
                </c:pt>
                <c:pt idx="25">
                  <c:v>56.632949728800028</c:v>
                </c:pt>
                <c:pt idx="26">
                  <c:v>60.068247850127477</c:v>
                </c:pt>
                <c:pt idx="27">
                  <c:v>31.133892879785719</c:v>
                </c:pt>
                <c:pt idx="28">
                  <c:v>37.800799127520406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2-469B-BB4C-C075EE84F1FE}"/>
            </c:ext>
          </c:extLst>
        </c:ser>
        <c:ser>
          <c:idx val="3"/>
          <c:order val="6"/>
          <c:tx>
            <c:strRef>
              <c:f>Losunartölur!$B$48</c:f>
              <c:strCache>
                <c:ptCount val="1"/>
                <c:pt idx="0">
                  <c:v>Eldsneytisbruni vegna orkuiðnaðar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Losunartölur!$D$48:$AF$48</c:f>
              <c:numCache>
                <c:formatCode>0</c:formatCode>
                <c:ptCount val="29"/>
                <c:pt idx="0">
                  <c:v>13.8344150695</c:v>
                </c:pt>
                <c:pt idx="1">
                  <c:v>15.4397584407</c:v>
                </c:pt>
                <c:pt idx="2">
                  <c:v>13.8740441295</c:v>
                </c:pt>
                <c:pt idx="3">
                  <c:v>17.428887444099999</c:v>
                </c:pt>
                <c:pt idx="4">
                  <c:v>17.102418012699999</c:v>
                </c:pt>
                <c:pt idx="5">
                  <c:v>22.1169223343</c:v>
                </c:pt>
                <c:pt idx="6">
                  <c:v>15.6529034028</c:v>
                </c:pt>
                <c:pt idx="7">
                  <c:v>12.150240913299999</c:v>
                </c:pt>
                <c:pt idx="8">
                  <c:v>15.136583142299999</c:v>
                </c:pt>
                <c:pt idx="9">
                  <c:v>12.2091007827</c:v>
                </c:pt>
                <c:pt idx="10">
                  <c:v>11.187866269800001</c:v>
                </c:pt>
                <c:pt idx="11">
                  <c:v>10.498397580200001</c:v>
                </c:pt>
                <c:pt idx="12">
                  <c:v>12.479142358900001</c:v>
                </c:pt>
                <c:pt idx="13">
                  <c:v>9.7856832842999992</c:v>
                </c:pt>
                <c:pt idx="14">
                  <c:v>8.0429184812999992</c:v>
                </c:pt>
                <c:pt idx="15">
                  <c:v>7.9556166490000004</c:v>
                </c:pt>
                <c:pt idx="16">
                  <c:v>17.430938130099999</c:v>
                </c:pt>
                <c:pt idx="17">
                  <c:v>34.872053737100003</c:v>
                </c:pt>
                <c:pt idx="18">
                  <c:v>17.960347590800001</c:v>
                </c:pt>
                <c:pt idx="19">
                  <c:v>13.140414079599999</c:v>
                </c:pt>
                <c:pt idx="20">
                  <c:v>14.021977637000001</c:v>
                </c:pt>
                <c:pt idx="21">
                  <c:v>11.456500825999999</c:v>
                </c:pt>
                <c:pt idx="22">
                  <c:v>11.52857605</c:v>
                </c:pt>
                <c:pt idx="23">
                  <c:v>4.568501693</c:v>
                </c:pt>
                <c:pt idx="24">
                  <c:v>5.1465454730999998</c:v>
                </c:pt>
                <c:pt idx="25">
                  <c:v>4.2166131439000001</c:v>
                </c:pt>
                <c:pt idx="26">
                  <c:v>2.3797178700999999</c:v>
                </c:pt>
                <c:pt idx="27">
                  <c:v>2.3363597794199999</c:v>
                </c:pt>
                <c:pt idx="28">
                  <c:v>2.3824734955600002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2-469B-BB4C-C075EE84F1FE}"/>
            </c:ext>
          </c:extLst>
        </c:ser>
        <c:ser>
          <c:idx val="5"/>
          <c:order val="7"/>
          <c:tx>
            <c:strRef>
              <c:f>Losunartölur!$B$49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Losunartölur!$D$49:$AF$49</c:f>
              <c:numCache>
                <c:formatCode>0</c:formatCode>
                <c:ptCount val="29"/>
                <c:pt idx="0">
                  <c:v>61.55088458281611</c:v>
                </c:pt>
                <c:pt idx="1">
                  <c:v>70.131881745696191</c:v>
                </c:pt>
                <c:pt idx="2">
                  <c:v>67.772743538415881</c:v>
                </c:pt>
                <c:pt idx="3">
                  <c:v>85.550267249028678</c:v>
                </c:pt>
                <c:pt idx="4">
                  <c:v>70.296663600793906</c:v>
                </c:pt>
                <c:pt idx="5">
                  <c:v>82.432509101723952</c:v>
                </c:pt>
                <c:pt idx="6">
                  <c:v>81.501780834587493</c:v>
                </c:pt>
                <c:pt idx="7">
                  <c:v>67.105980237284285</c:v>
                </c:pt>
                <c:pt idx="8">
                  <c:v>84.166358708856407</c:v>
                </c:pt>
                <c:pt idx="9">
                  <c:v>112.05587726144537</c:v>
                </c:pt>
                <c:pt idx="10">
                  <c:v>154.05628693131297</c:v>
                </c:pt>
                <c:pt idx="11">
                  <c:v>144.76819740379139</c:v>
                </c:pt>
                <c:pt idx="12">
                  <c:v>148.39698338423921</c:v>
                </c:pt>
                <c:pt idx="13">
                  <c:v>137.31044314633255</c:v>
                </c:pt>
                <c:pt idx="14">
                  <c:v>123.91964517268885</c:v>
                </c:pt>
                <c:pt idx="15">
                  <c:v>119.29791555191447</c:v>
                </c:pt>
                <c:pt idx="16">
                  <c:v>129.24056672281176</c:v>
                </c:pt>
                <c:pt idx="17">
                  <c:v>149.83992987683513</c:v>
                </c:pt>
                <c:pt idx="18">
                  <c:v>188.48446841169911</c:v>
                </c:pt>
                <c:pt idx="19">
                  <c:v>172.40675584137767</c:v>
                </c:pt>
                <c:pt idx="20">
                  <c:v>194.21499999999997</c:v>
                </c:pt>
                <c:pt idx="21">
                  <c:v>183.00800000000001</c:v>
                </c:pt>
                <c:pt idx="22">
                  <c:v>174.81625</c:v>
                </c:pt>
                <c:pt idx="23">
                  <c:v>176.60899999999998</c:v>
                </c:pt>
                <c:pt idx="24">
                  <c:v>186.96474999999998</c:v>
                </c:pt>
                <c:pt idx="25">
                  <c:v>167.0795</c:v>
                </c:pt>
                <c:pt idx="26">
                  <c:v>151.80460830540562</c:v>
                </c:pt>
                <c:pt idx="27">
                  <c:v>149.09899999999999</c:v>
                </c:pt>
                <c:pt idx="28">
                  <c:v>158.982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2-469B-BB4C-C075EE84F1FE}"/>
            </c:ext>
          </c:extLst>
        </c:ser>
        <c:ser>
          <c:idx val="6"/>
          <c:order val="8"/>
          <c:tx>
            <c:strRef>
              <c:f>Losunartölur!$B$50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Losunartölur!$D$41:$AF$41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Losunartölur!$D$50:$AF$50</c:f>
              <c:numCache>
                <c:formatCode>0</c:formatCode>
                <c:ptCount val="29"/>
                <c:pt idx="0">
                  <c:v>48.721325007206133</c:v>
                </c:pt>
                <c:pt idx="1">
                  <c:v>47.111355057656056</c:v>
                </c:pt>
                <c:pt idx="2">
                  <c:v>44.138663198067889</c:v>
                </c:pt>
                <c:pt idx="3">
                  <c:v>44.773091966372021</c:v>
                </c:pt>
                <c:pt idx="4">
                  <c:v>32.685981049382235</c:v>
                </c:pt>
                <c:pt idx="5">
                  <c:v>29.339016819795688</c:v>
                </c:pt>
                <c:pt idx="6">
                  <c:v>39.609706859291236</c:v>
                </c:pt>
                <c:pt idx="7">
                  <c:v>28.565083489515928</c:v>
                </c:pt>
                <c:pt idx="8">
                  <c:v>36.416004648335729</c:v>
                </c:pt>
                <c:pt idx="9">
                  <c:v>37.407711716599806</c:v>
                </c:pt>
                <c:pt idx="10">
                  <c:v>29.744366189743232</c:v>
                </c:pt>
                <c:pt idx="11">
                  <c:v>25.985786824808656</c:v>
                </c:pt>
                <c:pt idx="12">
                  <c:v>23.736004670816328</c:v>
                </c:pt>
                <c:pt idx="13">
                  <c:v>24.705776977869391</c:v>
                </c:pt>
                <c:pt idx="14">
                  <c:v>65.736636307036406</c:v>
                </c:pt>
                <c:pt idx="15">
                  <c:v>48.191965582406283</c:v>
                </c:pt>
                <c:pt idx="16">
                  <c:v>40.551591243294297</c:v>
                </c:pt>
                <c:pt idx="17">
                  <c:v>21.012630261865979</c:v>
                </c:pt>
                <c:pt idx="18">
                  <c:v>16.726703626044582</c:v>
                </c:pt>
                <c:pt idx="19">
                  <c:v>15.918737974809574</c:v>
                </c:pt>
                <c:pt idx="20">
                  <c:v>24.930302569215655</c:v>
                </c:pt>
                <c:pt idx="21">
                  <c:v>17.338609838421917</c:v>
                </c:pt>
                <c:pt idx="22">
                  <c:v>10.150030110885382</c:v>
                </c:pt>
                <c:pt idx="23">
                  <c:v>11.678726377049315</c:v>
                </c:pt>
                <c:pt idx="24">
                  <c:v>16.461205541155323</c:v>
                </c:pt>
                <c:pt idx="25">
                  <c:v>14.30455508938644</c:v>
                </c:pt>
                <c:pt idx="26">
                  <c:v>8.6219876078043853</c:v>
                </c:pt>
                <c:pt idx="27">
                  <c:v>12.615918329084252</c:v>
                </c:pt>
                <c:pt idx="28">
                  <c:v>9.5122472137986733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69B-BB4C-C075EE84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72350992"/>
        <c:axId val="1072350336"/>
      </c:barChart>
      <c:catAx>
        <c:axId val="107235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0336"/>
        <c:crosses val="autoZero"/>
        <c:auto val="1"/>
        <c:lblAlgn val="ctr"/>
        <c:lblOffset val="100"/>
        <c:noMultiLvlLbl val="0"/>
      </c:catAx>
      <c:valAx>
        <c:axId val="10723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(kt</a:t>
                </a:r>
                <a:r>
                  <a:rPr lang="is-IS" baseline="0"/>
                  <a:t> CO</a:t>
                </a:r>
                <a:r>
                  <a:rPr lang="is-IS" sz="1000" baseline="-25000"/>
                  <a:t>2</a:t>
                </a:r>
                <a:r>
                  <a:rPr lang="is-IS" sz="1000" baseline="0"/>
                  <a:t>-íg.)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7171717171717171E-2"/>
              <c:y val="0.30558935643168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skuldbind.'!$B$76</c:f>
              <c:strCache>
                <c:ptCount val="1"/>
                <c:pt idx="0">
                  <c:v>Eldsneytisbruni (orka), staðbundinn iðnaður (CO2)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skuldbind.'!$S$75:$AF$75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skuldbind.'!$S$76:$AF$76</c:f>
              <c:numCache>
                <c:formatCode>0</c:formatCode>
                <c:ptCount val="14"/>
                <c:pt idx="0">
                  <c:v>31.174118</c:v>
                </c:pt>
                <c:pt idx="1">
                  <c:v>25.455764341866672</c:v>
                </c:pt>
                <c:pt idx="2">
                  <c:v>25.406225813333336</c:v>
                </c:pt>
                <c:pt idx="3">
                  <c:v>25.030248853333333</c:v>
                </c:pt>
                <c:pt idx="4">
                  <c:v>20.077822040000001</c:v>
                </c:pt>
                <c:pt idx="5">
                  <c:v>21.75813826666667</c:v>
                </c:pt>
                <c:pt idx="6">
                  <c:v>22.05996232</c:v>
                </c:pt>
                <c:pt idx="7">
                  <c:v>15.966683531593601</c:v>
                </c:pt>
                <c:pt idx="8">
                  <c:v>11.370694227316061</c:v>
                </c:pt>
                <c:pt idx="9">
                  <c:v>7.989149136368459</c:v>
                </c:pt>
                <c:pt idx="1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77A-8759-16BF55F72EDF}"/>
            </c:ext>
          </c:extLst>
        </c:ser>
        <c:ser>
          <c:idx val="1"/>
          <c:order val="1"/>
          <c:tx>
            <c:strRef>
              <c:f>'Losun skipt eftir skuldbind.'!$B$77</c:f>
              <c:strCache>
                <c:ptCount val="1"/>
                <c:pt idx="0">
                  <c:v>Kísil- og kísilmálmframleiðsla (CO2)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skuldbind.'!$S$75:$AF$75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skuldbind.'!$S$77:$AF$77</c:f>
              <c:numCache>
                <c:formatCode>0</c:formatCode>
                <c:ptCount val="14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406.1587385957888</c:v>
                </c:pt>
                <c:pt idx="9">
                  <c:v>368.42319359483201</c:v>
                </c:pt>
                <c:pt idx="10">
                  <c:v>400.91596159685452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9-477A-8759-16BF55F72EDF}"/>
            </c:ext>
          </c:extLst>
        </c:ser>
        <c:ser>
          <c:idx val="2"/>
          <c:order val="2"/>
          <c:tx>
            <c:strRef>
              <c:f>'Losun skipt eftir skuldbind.'!$B$78</c:f>
              <c:strCache>
                <c:ptCount val="1"/>
                <c:pt idx="0">
                  <c:v>Álframleiðsla (CO2 og PFC)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skuldbind.'!$S$75:$AF$75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skuldbind.'!$S$78:$AF$78</c:f>
              <c:numCache>
                <c:formatCode>0</c:formatCode>
                <c:ptCount val="14"/>
                <c:pt idx="0">
                  <c:v>447.90682320269514</c:v>
                </c:pt>
                <c:pt idx="1">
                  <c:v>909.13756031558182</c:v>
                </c:pt>
                <c:pt idx="2">
                  <c:v>1024.3618779493479</c:v>
                </c:pt>
                <c:pt idx="3">
                  <c:v>1598.197338961917</c:v>
                </c:pt>
                <c:pt idx="4">
                  <c:v>1411.5383229507906</c:v>
                </c:pt>
                <c:pt idx="5">
                  <c:v>1409.2122334986375</c:v>
                </c:pt>
                <c:pt idx="6">
                  <c:v>1288.8165286988103</c:v>
                </c:pt>
                <c:pt idx="7">
                  <c:v>1338.2025386094149</c:v>
                </c:pt>
                <c:pt idx="8">
                  <c:v>1362.3519771395036</c:v>
                </c:pt>
                <c:pt idx="9">
                  <c:v>1378.5311467114411</c:v>
                </c:pt>
                <c:pt idx="10">
                  <c:v>1403.2452427266985</c:v>
                </c:pt>
                <c:pt idx="11">
                  <c:v>1363.3779257073038</c:v>
                </c:pt>
                <c:pt idx="12">
                  <c:v>1392.4342069747249</c:v>
                </c:pt>
                <c:pt idx="13">
                  <c:v>1390.2634967130271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77A-8759-16BF55F7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448592"/>
        <c:axId val="1025450560"/>
      </c:barChart>
      <c:catAx>
        <c:axId val="1025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50560"/>
        <c:crosses val="autoZero"/>
        <c:auto val="1"/>
        <c:lblAlgn val="ctr"/>
        <c:lblOffset val="100"/>
        <c:noMultiLvlLbl val="0"/>
      </c:catAx>
      <c:valAx>
        <c:axId val="10254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Iðnaður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Losunartölur!$B$74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Losunartölur!$D$73:$AF$73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Losunartölur!$D$74:$AF$74</c:f>
              <c:numCache>
                <c:formatCode>0</c:formatCode>
                <c:ptCount val="29"/>
                <c:pt idx="0">
                  <c:v>52.256339687299999</c:v>
                </c:pt>
                <c:pt idx="1">
                  <c:v>48.6277779459</c:v>
                </c:pt>
                <c:pt idx="2">
                  <c:v>45.670125973499999</c:v>
                </c:pt>
                <c:pt idx="3">
                  <c:v>39.654677162200002</c:v>
                </c:pt>
                <c:pt idx="4">
                  <c:v>37.353068341499998</c:v>
                </c:pt>
                <c:pt idx="5">
                  <c:v>37.842061164599997</c:v>
                </c:pt>
                <c:pt idx="6">
                  <c:v>41.755640560300002</c:v>
                </c:pt>
                <c:pt idx="7">
                  <c:v>46.519068504099998</c:v>
                </c:pt>
                <c:pt idx="8">
                  <c:v>54.358745967300003</c:v>
                </c:pt>
                <c:pt idx="9">
                  <c:v>61.4052469059</c:v>
                </c:pt>
                <c:pt idx="10">
                  <c:v>65.449830021799997</c:v>
                </c:pt>
                <c:pt idx="11">
                  <c:v>58.6594453628</c:v>
                </c:pt>
                <c:pt idx="12">
                  <c:v>39.313677956799999</c:v>
                </c:pt>
                <c:pt idx="13">
                  <c:v>32.975809699800003</c:v>
                </c:pt>
                <c:pt idx="14">
                  <c:v>50.813966560799997</c:v>
                </c:pt>
                <c:pt idx="15">
                  <c:v>54.981288890000002</c:v>
                </c:pt>
                <c:pt idx="16">
                  <c:v>62.168088455000003</c:v>
                </c:pt>
                <c:pt idx="17">
                  <c:v>64.331651867999994</c:v>
                </c:pt>
                <c:pt idx="18">
                  <c:v>61.804693555</c:v>
                </c:pt>
                <c:pt idx="19">
                  <c:v>28.685283075800001</c:v>
                </c:pt>
                <c:pt idx="20">
                  <c:v>10.3999726918</c:v>
                </c:pt>
                <c:pt idx="21">
                  <c:v>20.143580461999999</c:v>
                </c:pt>
                <c:pt idx="22">
                  <c:v>0.50936247599999995</c:v>
                </c:pt>
                <c:pt idx="23">
                  <c:v>0.552723886</c:v>
                </c:pt>
                <c:pt idx="24">
                  <c:v>0.54749451199999999</c:v>
                </c:pt>
                <c:pt idx="25">
                  <c:v>0.716540132</c:v>
                </c:pt>
                <c:pt idx="26">
                  <c:v>0.77397152499999999</c:v>
                </c:pt>
                <c:pt idx="27">
                  <c:v>0.90232273399999996</c:v>
                </c:pt>
                <c:pt idx="28">
                  <c:v>0.90521219100000005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B03-B274-5B3426889A44}"/>
            </c:ext>
          </c:extLst>
        </c:ser>
        <c:ser>
          <c:idx val="1"/>
          <c:order val="1"/>
          <c:tx>
            <c:strRef>
              <c:f>Losunartölur!$B$75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Losunartölur!$D$73:$AF$73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Losunartölur!$D$75:$AF$75</c:f>
              <c:numCache>
                <c:formatCode>0</c:formatCode>
                <c:ptCount val="29"/>
                <c:pt idx="0">
                  <c:v>46.848301999999997</c:v>
                </c:pt>
                <c:pt idx="1">
                  <c:v>45.310980999999998</c:v>
                </c:pt>
                <c:pt idx="2">
                  <c:v>40.483623000000001</c:v>
                </c:pt>
                <c:pt idx="3">
                  <c:v>42.558</c:v>
                </c:pt>
                <c:pt idx="4">
                  <c:v>42.966414999999998</c:v>
                </c:pt>
                <c:pt idx="5">
                  <c:v>40.983358000000003</c:v>
                </c:pt>
                <c:pt idx="6">
                  <c:v>47.783811</c:v>
                </c:pt>
                <c:pt idx="7">
                  <c:v>39.949818999999998</c:v>
                </c:pt>
                <c:pt idx="8">
                  <c:v>34.845215000000003</c:v>
                </c:pt>
                <c:pt idx="9">
                  <c:v>35.207053000000002</c:v>
                </c:pt>
                <c:pt idx="10">
                  <c:v>18.317008000000001</c:v>
                </c:pt>
                <c:pt idx="11">
                  <c:v>16.017271999999998</c:v>
                </c:pt>
                <c:pt idx="12">
                  <c:v>0.45369799999999999</c:v>
                </c:pt>
                <c:pt idx="13">
                  <c:v>0.47860399999999997</c:v>
                </c:pt>
                <c:pt idx="14">
                  <c:v>0.38885599999999998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6-4B03-B274-5B3426889A44}"/>
            </c:ext>
          </c:extLst>
        </c:ser>
        <c:ser>
          <c:idx val="2"/>
          <c:order val="2"/>
          <c:tx>
            <c:strRef>
              <c:f>Losunartölur!$B$76</c:f>
              <c:strCache>
                <c:ptCount val="1"/>
                <c:pt idx="0">
                  <c:v>Málmiðnaður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Losunartölur!$D$73:$AF$73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Losunartölur!$D$76:$AF$76</c:f>
              <c:numCache>
                <c:formatCode>0</c:formatCode>
                <c:ptCount val="29"/>
                <c:pt idx="0">
                  <c:v>844.21891502970504</c:v>
                </c:pt>
                <c:pt idx="1">
                  <c:v>729.28974235822</c:v>
                </c:pt>
                <c:pt idx="2">
                  <c:v>507.94220287673249</c:v>
                </c:pt>
                <c:pt idx="3">
                  <c:v>468.19638060562801</c:v>
                </c:pt>
                <c:pt idx="4">
                  <c:v>435.8226467784375</c:v>
                </c:pt>
                <c:pt idx="5">
                  <c:v>469.08037215439998</c:v>
                </c:pt>
                <c:pt idx="6">
                  <c:v>424.93051591036198</c:v>
                </c:pt>
                <c:pt idx="7">
                  <c:v>546.86589423578118</c:v>
                </c:pt>
                <c:pt idx="8">
                  <c:v>681.79413407097718</c:v>
                </c:pt>
                <c:pt idx="9">
                  <c:v>816.11082189933666</c:v>
                </c:pt>
                <c:pt idx="10">
                  <c:v>868.16811795029116</c:v>
                </c:pt>
                <c:pt idx="11">
                  <c:v>876.23634987334117</c:v>
                </c:pt>
                <c:pt idx="12">
                  <c:v>890.30486733139617</c:v>
                </c:pt>
                <c:pt idx="13">
                  <c:v>882.78353724372562</c:v>
                </c:pt>
                <c:pt idx="14">
                  <c:v>862.97807772471651</c:v>
                </c:pt>
                <c:pt idx="15">
                  <c:v>827.5172737775631</c:v>
                </c:pt>
                <c:pt idx="16">
                  <c:v>1290.5304827831794</c:v>
                </c:pt>
                <c:pt idx="17">
                  <c:v>1425.3725881266153</c:v>
                </c:pt>
                <c:pt idx="18">
                  <c:v>1949.8816248439225</c:v>
                </c:pt>
                <c:pt idx="19">
                  <c:v>1764.6034237858278</c:v>
                </c:pt>
                <c:pt idx="20">
                  <c:v>1781.4676767121721</c:v>
                </c:pt>
                <c:pt idx="21">
                  <c:v>1668.9163166237411</c:v>
                </c:pt>
                <c:pt idx="22">
                  <c:v>1751.2850991180376</c:v>
                </c:pt>
                <c:pt idx="23">
                  <c:v>1771.5013985457999</c:v>
                </c:pt>
                <c:pt idx="24">
                  <c:v>1750.4826812438</c:v>
                </c:pt>
                <c:pt idx="25">
                  <c:v>1807.4538337277838</c:v>
                </c:pt>
                <c:pt idx="26">
                  <c:v>1772.1444869162704</c:v>
                </c:pt>
                <c:pt idx="27">
                  <c:v>1823.880524571862</c:v>
                </c:pt>
                <c:pt idx="28">
                  <c:v>1845.6641808924287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6-4B03-B274-5B3426889A44}"/>
            </c:ext>
          </c:extLst>
        </c:ser>
        <c:ser>
          <c:idx val="3"/>
          <c:order val="3"/>
          <c:tx>
            <c:strRef>
              <c:f>Losunartölur!$B$77</c:f>
              <c:strCache>
                <c:ptCount val="1"/>
                <c:pt idx="0">
                  <c:v>Leysiefni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Losunartölur!$D$73:$AF$73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Losunartölur!$D$77:$AF$77</c:f>
              <c:numCache>
                <c:formatCode>0</c:formatCode>
                <c:ptCount val="29"/>
                <c:pt idx="0">
                  <c:v>6.7649734459472004</c:v>
                </c:pt>
                <c:pt idx="1">
                  <c:v>6.6253041512294004</c:v>
                </c:pt>
                <c:pt idx="2">
                  <c:v>6.7689446221112002</c:v>
                </c:pt>
                <c:pt idx="3">
                  <c:v>7.0152697355548002</c:v>
                </c:pt>
                <c:pt idx="4">
                  <c:v>6.9293959771656004</c:v>
                </c:pt>
                <c:pt idx="5">
                  <c:v>7.4412222199136</c:v>
                </c:pt>
                <c:pt idx="6">
                  <c:v>7.4013184295128003</c:v>
                </c:pt>
                <c:pt idx="7">
                  <c:v>7.2865602557361999</c:v>
                </c:pt>
                <c:pt idx="8">
                  <c:v>7.4295130377963998</c:v>
                </c:pt>
                <c:pt idx="9">
                  <c:v>6.9792285546438002</c:v>
                </c:pt>
                <c:pt idx="10">
                  <c:v>7.3544798068121997</c:v>
                </c:pt>
                <c:pt idx="11">
                  <c:v>6.4540770891549997</c:v>
                </c:pt>
                <c:pt idx="12">
                  <c:v>6.6865074354781999</c:v>
                </c:pt>
                <c:pt idx="13">
                  <c:v>6.3554558751319998</c:v>
                </c:pt>
                <c:pt idx="14">
                  <c:v>7.1404000570533999</c:v>
                </c:pt>
                <c:pt idx="15">
                  <c:v>6.8704182921842003</c:v>
                </c:pt>
                <c:pt idx="16">
                  <c:v>7.6414170120764</c:v>
                </c:pt>
                <c:pt idx="17">
                  <c:v>7.1614511547957997</c:v>
                </c:pt>
                <c:pt idx="18">
                  <c:v>6.3837715681915999</c:v>
                </c:pt>
                <c:pt idx="19">
                  <c:v>4.8817543970779997</c:v>
                </c:pt>
                <c:pt idx="20">
                  <c:v>5.1097162073264002</c:v>
                </c:pt>
                <c:pt idx="21">
                  <c:v>5.3356039625670002</c:v>
                </c:pt>
                <c:pt idx="22">
                  <c:v>5.2432528318773999</c:v>
                </c:pt>
                <c:pt idx="23">
                  <c:v>5.1729255388282001</c:v>
                </c:pt>
                <c:pt idx="24">
                  <c:v>5.2296634669299999</c:v>
                </c:pt>
                <c:pt idx="25">
                  <c:v>5.5289032851158</c:v>
                </c:pt>
                <c:pt idx="26">
                  <c:v>5.4667752538718002</c:v>
                </c:pt>
                <c:pt idx="27">
                  <c:v>5.137252378536</c:v>
                </c:pt>
                <c:pt idx="28">
                  <c:v>5.6028641032342001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6-4B03-B274-5B3426889A44}"/>
            </c:ext>
          </c:extLst>
        </c:ser>
        <c:ser>
          <c:idx val="4"/>
          <c:order val="4"/>
          <c:tx>
            <c:strRef>
              <c:f>Losunartölur!$B$78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Losunartölur!$D$73:$AF$73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Losunartölur!$D$78:$AF$78</c:f>
              <c:numCache>
                <c:formatCode>0</c:formatCode>
                <c:ptCount val="29"/>
                <c:pt idx="0">
                  <c:v>0.34503629049793</c:v>
                </c:pt>
                <c:pt idx="1">
                  <c:v>0.69534108057731003</c:v>
                </c:pt>
                <c:pt idx="2">
                  <c:v>0.70436784591335</c:v>
                </c:pt>
                <c:pt idx="3">
                  <c:v>1.58037855053897</c:v>
                </c:pt>
                <c:pt idx="4">
                  <c:v>2.0313482469151301</c:v>
                </c:pt>
                <c:pt idx="5">
                  <c:v>3.4315461825756501</c:v>
                </c:pt>
                <c:pt idx="6">
                  <c:v>10.652492892010351</c:v>
                </c:pt>
                <c:pt idx="7">
                  <c:v>16.888844666527259</c:v>
                </c:pt>
                <c:pt idx="8">
                  <c:v>26.31685435006526</c:v>
                </c:pt>
                <c:pt idx="9">
                  <c:v>37.979899664676388</c:v>
                </c:pt>
                <c:pt idx="10">
                  <c:v>43.963933079374492</c:v>
                </c:pt>
                <c:pt idx="11">
                  <c:v>41.103556679898347</c:v>
                </c:pt>
                <c:pt idx="12">
                  <c:v>49.329839831923408</c:v>
                </c:pt>
                <c:pt idx="13">
                  <c:v>46.558191414295521</c:v>
                </c:pt>
                <c:pt idx="14">
                  <c:v>51.464563110669459</c:v>
                </c:pt>
                <c:pt idx="15">
                  <c:v>55.5608215637914</c:v>
                </c:pt>
                <c:pt idx="16">
                  <c:v>57.392046437361429</c:v>
                </c:pt>
                <c:pt idx="17">
                  <c:v>50.849420690408721</c:v>
                </c:pt>
                <c:pt idx="18">
                  <c:v>60.44184902141388</c:v>
                </c:pt>
                <c:pt idx="19">
                  <c:v>73.117439815096262</c:v>
                </c:pt>
                <c:pt idx="20">
                  <c:v>105.10787949054567</c:v>
                </c:pt>
                <c:pt idx="21">
                  <c:v>130.46159018577814</c:v>
                </c:pt>
                <c:pt idx="22">
                  <c:v>140.74773813291003</c:v>
                </c:pt>
                <c:pt idx="23">
                  <c:v>163.38029255417203</c:v>
                </c:pt>
                <c:pt idx="24">
                  <c:v>169.61368844614839</c:v>
                </c:pt>
                <c:pt idx="25">
                  <c:v>179.67605933004234</c:v>
                </c:pt>
                <c:pt idx="26">
                  <c:v>204.49508616683244</c:v>
                </c:pt>
                <c:pt idx="27">
                  <c:v>190.93596987873704</c:v>
                </c:pt>
                <c:pt idx="28">
                  <c:v>167.27832805739942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6-4B03-B274-5B3426889A44}"/>
            </c:ext>
          </c:extLst>
        </c:ser>
        <c:ser>
          <c:idx val="5"/>
          <c:order val="5"/>
          <c:tx>
            <c:strRef>
              <c:f>Losunartölur!$B$79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Losunartölur!$D$73:$AF$73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Losunartölur!$D$79:$AF$79</c:f>
              <c:numCache>
                <c:formatCode>0</c:formatCode>
                <c:ptCount val="29"/>
                <c:pt idx="0">
                  <c:v>7.2426489220940002</c:v>
                </c:pt>
                <c:pt idx="1">
                  <c:v>6.8822018562340004</c:v>
                </c:pt>
                <c:pt idx="2">
                  <c:v>6.3424276569730003</c:v>
                </c:pt>
                <c:pt idx="3">
                  <c:v>6.2126439344950004</c:v>
                </c:pt>
                <c:pt idx="4">
                  <c:v>5.8084173302039996</c:v>
                </c:pt>
                <c:pt idx="5">
                  <c:v>5.7780891652159996</c:v>
                </c:pt>
                <c:pt idx="6">
                  <c:v>6.174184387375</c:v>
                </c:pt>
                <c:pt idx="7">
                  <c:v>6.2314691183399997</c:v>
                </c:pt>
                <c:pt idx="8">
                  <c:v>6.3737068886369999</c:v>
                </c:pt>
                <c:pt idx="9">
                  <c:v>6.554595991137</c:v>
                </c:pt>
                <c:pt idx="10">
                  <c:v>6.3205046394529996</c:v>
                </c:pt>
                <c:pt idx="11">
                  <c:v>6.0836464754159998</c:v>
                </c:pt>
                <c:pt idx="12">
                  <c:v>5.7549282349280002</c:v>
                </c:pt>
                <c:pt idx="13">
                  <c:v>5.7084864761449996</c:v>
                </c:pt>
                <c:pt idx="14">
                  <c:v>5.5336828003839997</c:v>
                </c:pt>
                <c:pt idx="15">
                  <c:v>6.5870658605300001</c:v>
                </c:pt>
                <c:pt idx="16">
                  <c:v>6.7646637373610004</c:v>
                </c:pt>
                <c:pt idx="17">
                  <c:v>7.5182529334629997</c:v>
                </c:pt>
                <c:pt idx="18">
                  <c:v>7.2159974372609996</c:v>
                </c:pt>
                <c:pt idx="19">
                  <c:v>6.7034311262259996</c:v>
                </c:pt>
                <c:pt idx="20">
                  <c:v>8.5789542783629997</c:v>
                </c:pt>
                <c:pt idx="21">
                  <c:v>7.1472333779549997</c:v>
                </c:pt>
                <c:pt idx="22">
                  <c:v>9.3446868914329997</c:v>
                </c:pt>
                <c:pt idx="23">
                  <c:v>6.6891579878730001</c:v>
                </c:pt>
                <c:pt idx="24">
                  <c:v>5.5035480057059996</c:v>
                </c:pt>
                <c:pt idx="25">
                  <c:v>4.84850401996</c:v>
                </c:pt>
                <c:pt idx="26">
                  <c:v>4.1029557089270003</c:v>
                </c:pt>
                <c:pt idx="27">
                  <c:v>4.8011833427199999</c:v>
                </c:pt>
                <c:pt idx="28">
                  <c:v>6.2495477722780004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36-4B03-B274-5B342688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949955576"/>
        <c:axId val="949955904"/>
      </c:barChart>
      <c:catAx>
        <c:axId val="9499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955904"/>
        <c:crosses val="autoZero"/>
        <c:auto val="1"/>
        <c:lblAlgn val="ctr"/>
        <c:lblOffset val="100"/>
        <c:noMultiLvlLbl val="0"/>
      </c:catAx>
      <c:valAx>
        <c:axId val="9499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GHL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9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Landbúnaður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Losunartölur!$B$101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Losunartölur!$D$100:$AF$100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Losunartölur!$D$101:$AF$101</c:f>
              <c:numCache>
                <c:formatCode>0</c:formatCode>
                <c:ptCount val="29"/>
                <c:pt idx="0">
                  <c:v>326.32160849166672</c:v>
                </c:pt>
                <c:pt idx="1">
                  <c:v>316.86114429791672</c:v>
                </c:pt>
                <c:pt idx="2">
                  <c:v>313.02291274999999</c:v>
                </c:pt>
                <c:pt idx="3">
                  <c:v>312.71885662083326</c:v>
                </c:pt>
                <c:pt idx="4">
                  <c:v>315.20102117291674</c:v>
                </c:pt>
                <c:pt idx="5">
                  <c:v>303.23375870416675</c:v>
                </c:pt>
                <c:pt idx="6">
                  <c:v>307.86556296458326</c:v>
                </c:pt>
                <c:pt idx="7">
                  <c:v>305.42543181874998</c:v>
                </c:pt>
                <c:pt idx="8">
                  <c:v>311.29075276041675</c:v>
                </c:pt>
                <c:pt idx="9">
                  <c:v>310.01770658958327</c:v>
                </c:pt>
                <c:pt idx="10">
                  <c:v>297.83699298124998</c:v>
                </c:pt>
                <c:pt idx="11">
                  <c:v>299.53582360833326</c:v>
                </c:pt>
                <c:pt idx="12">
                  <c:v>294.11960667708325</c:v>
                </c:pt>
                <c:pt idx="13">
                  <c:v>290.56052199583326</c:v>
                </c:pt>
                <c:pt idx="14">
                  <c:v>286.72542652916673</c:v>
                </c:pt>
                <c:pt idx="15">
                  <c:v>289.02912778749999</c:v>
                </c:pt>
                <c:pt idx="16">
                  <c:v>294.56448130625</c:v>
                </c:pt>
                <c:pt idx="17">
                  <c:v>298.84221968958326</c:v>
                </c:pt>
                <c:pt idx="18">
                  <c:v>301.85389414166673</c:v>
                </c:pt>
                <c:pt idx="19">
                  <c:v>306.13893786249997</c:v>
                </c:pt>
                <c:pt idx="20">
                  <c:v>303.06097672291673</c:v>
                </c:pt>
                <c:pt idx="21">
                  <c:v>302.58864351875002</c:v>
                </c:pt>
                <c:pt idx="22">
                  <c:v>299.58348758541678</c:v>
                </c:pt>
                <c:pt idx="23">
                  <c:v>293.63157842708324</c:v>
                </c:pt>
                <c:pt idx="24">
                  <c:v>312.96615673541675</c:v>
                </c:pt>
                <c:pt idx="25">
                  <c:v>316.35421628124999</c:v>
                </c:pt>
                <c:pt idx="26">
                  <c:v>321.3301634</c:v>
                </c:pt>
                <c:pt idx="27">
                  <c:v>315.10557865833323</c:v>
                </c:pt>
                <c:pt idx="28">
                  <c:v>301.14044263124998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AED-96A2-51D007CDED1B}"/>
            </c:ext>
          </c:extLst>
        </c:ser>
        <c:ser>
          <c:idx val="1"/>
          <c:order val="1"/>
          <c:tx>
            <c:strRef>
              <c:f>Losunartölur!$B$102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Losunartölur!$D$100:$AF$100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Losunartölur!$D$102:$AF$102</c:f>
              <c:numCache>
                <c:formatCode>0</c:formatCode>
                <c:ptCount val="29"/>
                <c:pt idx="0">
                  <c:v>82.57097725397098</c:v>
                </c:pt>
                <c:pt idx="1">
                  <c:v>80.149297341901146</c:v>
                </c:pt>
                <c:pt idx="2">
                  <c:v>77.912208559634266</c:v>
                </c:pt>
                <c:pt idx="3">
                  <c:v>77.697863891860138</c:v>
                </c:pt>
                <c:pt idx="4">
                  <c:v>77.639602217187715</c:v>
                </c:pt>
                <c:pt idx="5">
                  <c:v>75.740425170423407</c:v>
                </c:pt>
                <c:pt idx="6">
                  <c:v>76.558762591554597</c:v>
                </c:pt>
                <c:pt idx="7">
                  <c:v>75.640276762722806</c:v>
                </c:pt>
                <c:pt idx="8">
                  <c:v>77.643005106966555</c:v>
                </c:pt>
                <c:pt idx="9">
                  <c:v>77.388929046178959</c:v>
                </c:pt>
                <c:pt idx="10">
                  <c:v>75.61595935714108</c:v>
                </c:pt>
                <c:pt idx="11">
                  <c:v>76.070648369533458</c:v>
                </c:pt>
                <c:pt idx="12">
                  <c:v>74.531712074507041</c:v>
                </c:pt>
                <c:pt idx="13">
                  <c:v>73.350507110985276</c:v>
                </c:pt>
                <c:pt idx="14">
                  <c:v>72.261462403727947</c:v>
                </c:pt>
                <c:pt idx="15">
                  <c:v>73.091608649099385</c:v>
                </c:pt>
                <c:pt idx="16">
                  <c:v>76.023709646872774</c:v>
                </c:pt>
                <c:pt idx="17">
                  <c:v>77.76196651052382</c:v>
                </c:pt>
                <c:pt idx="18">
                  <c:v>77.969154661496134</c:v>
                </c:pt>
                <c:pt idx="19">
                  <c:v>78.777866694289386</c:v>
                </c:pt>
                <c:pt idx="20">
                  <c:v>75.791426386274978</c:v>
                </c:pt>
                <c:pt idx="21">
                  <c:v>77.378309345311365</c:v>
                </c:pt>
                <c:pt idx="22">
                  <c:v>74.554350813168526</c:v>
                </c:pt>
                <c:pt idx="23">
                  <c:v>72.95729138795032</c:v>
                </c:pt>
                <c:pt idx="24">
                  <c:v>79.3928438760245</c:v>
                </c:pt>
                <c:pt idx="25">
                  <c:v>80.468031224700923</c:v>
                </c:pt>
                <c:pt idx="26">
                  <c:v>82.529193041329322</c:v>
                </c:pt>
                <c:pt idx="27">
                  <c:v>82.14009131850014</c:v>
                </c:pt>
                <c:pt idx="28">
                  <c:v>76.440914436409358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9-4AED-96A2-51D007CDED1B}"/>
            </c:ext>
          </c:extLst>
        </c:ser>
        <c:ser>
          <c:idx val="2"/>
          <c:order val="2"/>
          <c:tx>
            <c:strRef>
              <c:f>Losunartölur!$B$103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Losunartölur!$D$100:$AF$100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Losunartölur!$D$103:$AF$103</c:f>
              <c:numCache>
                <c:formatCode>0</c:formatCode>
                <c:ptCount val="29"/>
                <c:pt idx="0">
                  <c:v>269.32637360473279</c:v>
                </c:pt>
                <c:pt idx="1">
                  <c:v>262.69260480774761</c:v>
                </c:pt>
                <c:pt idx="2">
                  <c:v>251.60003410278838</c:v>
                </c:pt>
                <c:pt idx="3">
                  <c:v>254.8350853802007</c:v>
                </c:pt>
                <c:pt idx="4">
                  <c:v>257.82339635463677</c:v>
                </c:pt>
                <c:pt idx="5">
                  <c:v>249.57342631803294</c:v>
                </c:pt>
                <c:pt idx="6">
                  <c:v>256.32757597770916</c:v>
                </c:pt>
                <c:pt idx="7">
                  <c:v>253.00553963538184</c:v>
                </c:pt>
                <c:pt idx="8">
                  <c:v>255.77756518435558</c:v>
                </c:pt>
                <c:pt idx="9">
                  <c:v>261.49323443740042</c:v>
                </c:pt>
                <c:pt idx="10">
                  <c:v>258.04759585024237</c:v>
                </c:pt>
                <c:pt idx="11">
                  <c:v>256.75034493226923</c:v>
                </c:pt>
                <c:pt idx="12">
                  <c:v>247.83167837465257</c:v>
                </c:pt>
                <c:pt idx="13">
                  <c:v>242.60577057860843</c:v>
                </c:pt>
                <c:pt idx="14">
                  <c:v>238.6104948539494</c:v>
                </c:pt>
                <c:pt idx="15">
                  <c:v>238.9647672383947</c:v>
                </c:pt>
                <c:pt idx="16">
                  <c:v>255.89161799310233</c:v>
                </c:pt>
                <c:pt idx="17">
                  <c:v>266.2827371384883</c:v>
                </c:pt>
                <c:pt idx="18">
                  <c:v>275.72731751544933</c:v>
                </c:pt>
                <c:pt idx="19">
                  <c:v>257.49652341593685</c:v>
                </c:pt>
                <c:pt idx="20">
                  <c:v>249.96398135359561</c:v>
                </c:pt>
                <c:pt idx="21">
                  <c:v>248.42264297935387</c:v>
                </c:pt>
                <c:pt idx="22">
                  <c:v>254.92692929875673</c:v>
                </c:pt>
                <c:pt idx="23">
                  <c:v>251.70856633743898</c:v>
                </c:pt>
                <c:pt idx="24">
                  <c:v>274.203885681028</c:v>
                </c:pt>
                <c:pt idx="25">
                  <c:v>258.35805113799319</c:v>
                </c:pt>
                <c:pt idx="26">
                  <c:v>254.90169840434257</c:v>
                </c:pt>
                <c:pt idx="27">
                  <c:v>265.25037487760801</c:v>
                </c:pt>
                <c:pt idx="28">
                  <c:v>250.96553942323047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9-4AED-96A2-51D007CDED1B}"/>
            </c:ext>
          </c:extLst>
        </c:ser>
        <c:ser>
          <c:idx val="3"/>
          <c:order val="3"/>
          <c:tx>
            <c:strRef>
              <c:f>Losunartölur!$B$104</c:f>
              <c:strCache>
                <c:ptCount val="1"/>
                <c:pt idx="0">
                  <c:v>Áburður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Losunartölur!$D$100:$AF$100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Losunartölur!$D$104:$AF$104</c:f>
              <c:numCache>
                <c:formatCode>0</c:formatCode>
                <c:ptCount val="29"/>
                <c:pt idx="0">
                  <c:v>5.5E-2</c:v>
                </c:pt>
                <c:pt idx="1">
                  <c:v>5.73467E-2</c:v>
                </c:pt>
                <c:pt idx="2">
                  <c:v>5.9033299999999997E-2</c:v>
                </c:pt>
                <c:pt idx="3">
                  <c:v>5.8593300000000001E-2</c:v>
                </c:pt>
                <c:pt idx="4">
                  <c:v>5.88867E-2</c:v>
                </c:pt>
                <c:pt idx="5">
                  <c:v>6.1159999999999999E-2</c:v>
                </c:pt>
                <c:pt idx="6">
                  <c:v>6.5633300000000006E-2</c:v>
                </c:pt>
                <c:pt idx="7">
                  <c:v>6.2480000000000001E-2</c:v>
                </c:pt>
                <c:pt idx="8">
                  <c:v>7.5679999999999997E-2</c:v>
                </c:pt>
                <c:pt idx="9">
                  <c:v>7.2086700000000004E-2</c:v>
                </c:pt>
                <c:pt idx="10">
                  <c:v>7.4213299999999996E-2</c:v>
                </c:pt>
                <c:pt idx="11">
                  <c:v>7.9478699999999999E-2</c:v>
                </c:pt>
                <c:pt idx="12">
                  <c:v>8.0079999999999998E-2</c:v>
                </c:pt>
                <c:pt idx="13">
                  <c:v>2.5366866300000002</c:v>
                </c:pt>
                <c:pt idx="14">
                  <c:v>2.7126099699999999</c:v>
                </c:pt>
                <c:pt idx="15">
                  <c:v>3.6002423000000001</c:v>
                </c:pt>
                <c:pt idx="16">
                  <c:v>3.6744593999999999</c:v>
                </c:pt>
                <c:pt idx="17">
                  <c:v>5.0163421599999998</c:v>
                </c:pt>
                <c:pt idx="18">
                  <c:v>5.7195883199999997</c:v>
                </c:pt>
                <c:pt idx="19">
                  <c:v>4.2165534999999998</c:v>
                </c:pt>
                <c:pt idx="20">
                  <c:v>2.4347697999999998</c:v>
                </c:pt>
                <c:pt idx="21">
                  <c:v>2.3997588400000001</c:v>
                </c:pt>
                <c:pt idx="22">
                  <c:v>4.2253844600000008</c:v>
                </c:pt>
                <c:pt idx="23">
                  <c:v>4.3091387000000001</c:v>
                </c:pt>
                <c:pt idx="24">
                  <c:v>4.0908119000000003</c:v>
                </c:pt>
                <c:pt idx="25">
                  <c:v>3.7902604000000002</c:v>
                </c:pt>
                <c:pt idx="26">
                  <c:v>4.1293043000000003</c:v>
                </c:pt>
                <c:pt idx="27">
                  <c:v>3.9862096</c:v>
                </c:pt>
                <c:pt idx="28">
                  <c:v>6.4191697100000003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9-4AED-96A2-51D007CD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92928"/>
        <c:axId val="1135886696"/>
      </c:barChart>
      <c:catAx>
        <c:axId val="11358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86696"/>
        <c:crosses val="autoZero"/>
        <c:auto val="1"/>
        <c:lblAlgn val="ctr"/>
        <c:lblOffset val="100"/>
        <c:noMultiLvlLbl val="0"/>
      </c:catAx>
      <c:valAx>
        <c:axId val="11358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GHL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Úrgangur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Losunartölur!$B$127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Losunartölur!$D$126:$AF$126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Losunartölur!$D$127:$AF$127</c:f>
              <c:numCache>
                <c:formatCode>0</c:formatCode>
                <c:ptCount val="29"/>
                <c:pt idx="0">
                  <c:v>157.83657753627725</c:v>
                </c:pt>
                <c:pt idx="1">
                  <c:v>163.24603529217075</c:v>
                </c:pt>
                <c:pt idx="2">
                  <c:v>179.30005471088251</c:v>
                </c:pt>
                <c:pt idx="3">
                  <c:v>193.12572985651849</c:v>
                </c:pt>
                <c:pt idx="4">
                  <c:v>205.82580771105125</c:v>
                </c:pt>
                <c:pt idx="5">
                  <c:v>218.53317057776374</c:v>
                </c:pt>
                <c:pt idx="6">
                  <c:v>223.56953810590474</c:v>
                </c:pt>
                <c:pt idx="7">
                  <c:v>228.45315713754951</c:v>
                </c:pt>
                <c:pt idx="8">
                  <c:v>235.84530161095449</c:v>
                </c:pt>
                <c:pt idx="9">
                  <c:v>243.91209294471551</c:v>
                </c:pt>
                <c:pt idx="10">
                  <c:v>250.54819497931274</c:v>
                </c:pt>
                <c:pt idx="11">
                  <c:v>260.21167952264375</c:v>
                </c:pt>
                <c:pt idx="12">
                  <c:v>261.52834062147951</c:v>
                </c:pt>
                <c:pt idx="13">
                  <c:v>262.77042877952402</c:v>
                </c:pt>
                <c:pt idx="14">
                  <c:v>271.69806705850874</c:v>
                </c:pt>
                <c:pt idx="15">
                  <c:v>260.38338874855827</c:v>
                </c:pt>
                <c:pt idx="16">
                  <c:v>294.97106015840677</c:v>
                </c:pt>
                <c:pt idx="17">
                  <c:v>291.89841986519252</c:v>
                </c:pt>
                <c:pt idx="18">
                  <c:v>280.69325176747049</c:v>
                </c:pt>
                <c:pt idx="19">
                  <c:v>270.21694440625453</c:v>
                </c:pt>
                <c:pt idx="20">
                  <c:v>269.98326348272025</c:v>
                </c:pt>
                <c:pt idx="21">
                  <c:v>246.17738962940126</c:v>
                </c:pt>
                <c:pt idx="22">
                  <c:v>217.87700510031701</c:v>
                </c:pt>
                <c:pt idx="23">
                  <c:v>231.33401219863299</c:v>
                </c:pt>
                <c:pt idx="24">
                  <c:v>227.34332870202101</c:v>
                </c:pt>
                <c:pt idx="25">
                  <c:v>222.42695545661849</c:v>
                </c:pt>
                <c:pt idx="26">
                  <c:v>213.32670517801449</c:v>
                </c:pt>
                <c:pt idx="27">
                  <c:v>205.38569456542075</c:v>
                </c:pt>
                <c:pt idx="28">
                  <c:v>214.34675131800725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22-8E3A-553426D2FA53}"/>
            </c:ext>
          </c:extLst>
        </c:ser>
        <c:ser>
          <c:idx val="1"/>
          <c:order val="1"/>
          <c:tx>
            <c:strRef>
              <c:f>Losunartölur!$B$128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Losunartölur!$D$126:$AF$126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Losunartölur!$D$128:$AF$128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0.51456000000000002</c:v>
                </c:pt>
                <c:pt idx="14">
                  <c:v>0.51456000000000002</c:v>
                </c:pt>
                <c:pt idx="15">
                  <c:v>0.85760000000000003</c:v>
                </c:pt>
                <c:pt idx="16">
                  <c:v>1.37216</c:v>
                </c:pt>
                <c:pt idx="17">
                  <c:v>1.7152000000000001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2.44945808128</c:v>
                </c:pt>
                <c:pt idx="22">
                  <c:v>1.91746496</c:v>
                </c:pt>
                <c:pt idx="23">
                  <c:v>2.5671398399999998</c:v>
                </c:pt>
                <c:pt idx="24">
                  <c:v>3.4544128000000001</c:v>
                </c:pt>
                <c:pt idx="25">
                  <c:v>3.6536161279999999</c:v>
                </c:pt>
                <c:pt idx="26">
                  <c:v>3.9122494207999998</c:v>
                </c:pt>
                <c:pt idx="27">
                  <c:v>3.7228464025600001</c:v>
                </c:pt>
                <c:pt idx="28">
                  <c:v>4.1174077516800001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922-8E3A-553426D2FA53}"/>
            </c:ext>
          </c:extLst>
        </c:ser>
        <c:ser>
          <c:idx val="2"/>
          <c:order val="2"/>
          <c:tx>
            <c:strRef>
              <c:f>Losunartölur!$B$129</c:f>
              <c:strCache>
                <c:ptCount val="1"/>
                <c:pt idx="0">
                  <c:v>Brennsla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Losunartölur!$D$126:$AF$126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Losunartölur!$E$129:$AF$129</c:f>
              <c:numCache>
                <c:formatCode>0</c:formatCode>
                <c:ptCount val="28"/>
                <c:pt idx="0">
                  <c:v>14.94153965766697</c:v>
                </c:pt>
                <c:pt idx="1">
                  <c:v>14.562318787885641</c:v>
                </c:pt>
                <c:pt idx="2">
                  <c:v>12.51213323707106</c:v>
                </c:pt>
                <c:pt idx="3">
                  <c:v>11.57403817149946</c:v>
                </c:pt>
                <c:pt idx="4">
                  <c:v>10.273340219498699</c:v>
                </c:pt>
                <c:pt idx="5">
                  <c:v>9.2476883490453297</c:v>
                </c:pt>
                <c:pt idx="6">
                  <c:v>8.8874543231173604</c:v>
                </c:pt>
                <c:pt idx="7">
                  <c:v>7.5891978511929299</c:v>
                </c:pt>
                <c:pt idx="8">
                  <c:v>6.2800606840970499</c:v>
                </c:pt>
                <c:pt idx="9">
                  <c:v>6.0298185105252999</c:v>
                </c:pt>
                <c:pt idx="10">
                  <c:v>5.5292089972421303</c:v>
                </c:pt>
                <c:pt idx="11">
                  <c:v>5.1488933127536098</c:v>
                </c:pt>
                <c:pt idx="12">
                  <c:v>4.4453156570676002</c:v>
                </c:pt>
                <c:pt idx="13">
                  <c:v>6.7800387675423099</c:v>
                </c:pt>
                <c:pt idx="14">
                  <c:v>5.47455249209552</c:v>
                </c:pt>
                <c:pt idx="15">
                  <c:v>5.53278987231523</c:v>
                </c:pt>
                <c:pt idx="16">
                  <c:v>8.6209444666847901</c:v>
                </c:pt>
                <c:pt idx="17">
                  <c:v>6.8306331539135599</c:v>
                </c:pt>
                <c:pt idx="18">
                  <c:v>6.6865975583614601</c:v>
                </c:pt>
                <c:pt idx="19">
                  <c:v>6.5122992051656903</c:v>
                </c:pt>
                <c:pt idx="20">
                  <c:v>7.1444797801890099</c:v>
                </c:pt>
                <c:pt idx="21">
                  <c:v>6.9025475471295898</c:v>
                </c:pt>
                <c:pt idx="22">
                  <c:v>5.9733521193200003</c:v>
                </c:pt>
                <c:pt idx="23">
                  <c:v>7.8417672927916398</c:v>
                </c:pt>
                <c:pt idx="24">
                  <c:v>7.0995091363889804</c:v>
                </c:pt>
                <c:pt idx="25">
                  <c:v>7.4268464206788396</c:v>
                </c:pt>
                <c:pt idx="26">
                  <c:v>7.7987273868057096</c:v>
                </c:pt>
                <c:pt idx="27">
                  <c:v>6.8257945810224001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6-4922-8E3A-553426D2FA53}"/>
            </c:ext>
          </c:extLst>
        </c:ser>
        <c:ser>
          <c:idx val="3"/>
          <c:order val="3"/>
          <c:tx>
            <c:strRef>
              <c:f>Losunartölur!$B$130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Losunartölur!$D$126:$AF$126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Losunartölur!$D$130:$AF$130</c:f>
              <c:numCache>
                <c:formatCode>0</c:formatCode>
                <c:ptCount val="29"/>
                <c:pt idx="0">
                  <c:v>54.57718579747629</c:v>
                </c:pt>
                <c:pt idx="1">
                  <c:v>57.49003778533271</c:v>
                </c:pt>
                <c:pt idx="2">
                  <c:v>56.899387075594213</c:v>
                </c:pt>
                <c:pt idx="3">
                  <c:v>60.695490806829483</c:v>
                </c:pt>
                <c:pt idx="4">
                  <c:v>56.53025177637803</c:v>
                </c:pt>
                <c:pt idx="5">
                  <c:v>58.660729544919093</c:v>
                </c:pt>
                <c:pt idx="6">
                  <c:v>69.789748582494965</c:v>
                </c:pt>
                <c:pt idx="7">
                  <c:v>73.756801031360567</c:v>
                </c:pt>
                <c:pt idx="8">
                  <c:v>60.668325133543192</c:v>
                </c:pt>
                <c:pt idx="9">
                  <c:v>62.24112518974065</c:v>
                </c:pt>
                <c:pt idx="10">
                  <c:v>68.004693235804154</c:v>
                </c:pt>
                <c:pt idx="11">
                  <c:v>68.302282141769084</c:v>
                </c:pt>
                <c:pt idx="12">
                  <c:v>79.673365285517761</c:v>
                </c:pt>
                <c:pt idx="13">
                  <c:v>73.649457106419376</c:v>
                </c:pt>
                <c:pt idx="14">
                  <c:v>66.514331716633123</c:v>
                </c:pt>
                <c:pt idx="15">
                  <c:v>63.557500919360237</c:v>
                </c:pt>
                <c:pt idx="16">
                  <c:v>56.163804095531781</c:v>
                </c:pt>
                <c:pt idx="17">
                  <c:v>58.998001331575502</c:v>
                </c:pt>
                <c:pt idx="18">
                  <c:v>54.137950004481581</c:v>
                </c:pt>
                <c:pt idx="19">
                  <c:v>51.386616471400217</c:v>
                </c:pt>
                <c:pt idx="20">
                  <c:v>44.63092876633614</c:v>
                </c:pt>
                <c:pt idx="21">
                  <c:v>47.356463058411222</c:v>
                </c:pt>
                <c:pt idx="22">
                  <c:v>55.431612629727113</c:v>
                </c:pt>
                <c:pt idx="23">
                  <c:v>53.379442865371828</c:v>
                </c:pt>
                <c:pt idx="24">
                  <c:v>44.081386259673863</c:v>
                </c:pt>
                <c:pt idx="25">
                  <c:v>49.989632896987999</c:v>
                </c:pt>
                <c:pt idx="26">
                  <c:v>44.936434279443723</c:v>
                </c:pt>
                <c:pt idx="27">
                  <c:v>48.576367731331082</c:v>
                </c:pt>
                <c:pt idx="28">
                  <c:v>51.083307352164027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922-8E3A-553426D2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72920"/>
        <c:axId val="1135881776"/>
      </c:barChart>
      <c:catAx>
        <c:axId val="113587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81776"/>
        <c:crosses val="autoZero"/>
        <c:auto val="1"/>
        <c:lblAlgn val="ctr"/>
        <c:lblOffset val="100"/>
        <c:noMultiLvlLbl val="0"/>
      </c:catAx>
      <c:valAx>
        <c:axId val="11358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GHL,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með landnotkun og skógrækt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Losunartölur!$B$156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Losunartölur!$D$155:$AF$155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Losunartölur!$D$156:$AF$156</c:f>
              <c:numCache>
                <c:formatCode>0</c:formatCode>
                <c:ptCount val="29"/>
                <c:pt idx="0">
                  <c:v>1869.4524766968</c:v>
                </c:pt>
                <c:pt idx="1">
                  <c:v>1783.896114035</c:v>
                </c:pt>
                <c:pt idx="2">
                  <c:v>1926.9392824078</c:v>
                </c:pt>
                <c:pt idx="3">
                  <c:v>2039.2542412926</c:v>
                </c:pt>
                <c:pt idx="4">
                  <c:v>1978.9728948964</c:v>
                </c:pt>
                <c:pt idx="5">
                  <c:v>2070.0632162298002</c:v>
                </c:pt>
                <c:pt idx="6">
                  <c:v>2127.0958193235001</c:v>
                </c:pt>
                <c:pt idx="7">
                  <c:v>2167.5064553104999</c:v>
                </c:pt>
                <c:pt idx="8">
                  <c:v>2161.6673885720002</c:v>
                </c:pt>
                <c:pt idx="9">
                  <c:v>2221.9797961637</c:v>
                </c:pt>
                <c:pt idx="10">
                  <c:v>2204.9750935956999</c:v>
                </c:pt>
                <c:pt idx="11">
                  <c:v>2090.1406706816001</c:v>
                </c:pt>
                <c:pt idx="12">
                  <c:v>2198.0213922183002</c:v>
                </c:pt>
                <c:pt idx="13">
                  <c:v>2187.4091057125001</c:v>
                </c:pt>
                <c:pt idx="14">
                  <c:v>2287.2001664807999</c:v>
                </c:pt>
                <c:pt idx="15">
                  <c:v>2172.9882736187001</c:v>
                </c:pt>
                <c:pt idx="16">
                  <c:v>2235.5981622712002</c:v>
                </c:pt>
                <c:pt idx="17">
                  <c:v>2382.6865225567999</c:v>
                </c:pt>
                <c:pt idx="18">
                  <c:v>2252.4320774526</c:v>
                </c:pt>
                <c:pt idx="19">
                  <c:v>2150.5041578784999</c:v>
                </c:pt>
                <c:pt idx="20">
                  <c:v>2063.2677018293002</c:v>
                </c:pt>
                <c:pt idx="21">
                  <c:v>1915.0353980658999</c:v>
                </c:pt>
                <c:pt idx="22">
                  <c:v>1860.9872785223999</c:v>
                </c:pt>
                <c:pt idx="23">
                  <c:v>1825.3811252403</c:v>
                </c:pt>
                <c:pt idx="24">
                  <c:v>1837.3455890427999</c:v>
                </c:pt>
                <c:pt idx="25">
                  <c:v>1859.4444893156999</c:v>
                </c:pt>
                <c:pt idx="26">
                  <c:v>1835.1196826654</c:v>
                </c:pt>
                <c:pt idx="27">
                  <c:v>1877.88380276102</c:v>
                </c:pt>
                <c:pt idx="28">
                  <c:v>1919.91414238056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1B1-95A4-0771DF2C267C}"/>
            </c:ext>
          </c:extLst>
        </c:ser>
        <c:ser>
          <c:idx val="1"/>
          <c:order val="1"/>
          <c:tx>
            <c:strRef>
              <c:f>Losunartölur!$B$157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Losunartölur!$D$155:$AF$155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Losunartölur!$D$157:$AF$157</c:f>
              <c:numCache>
                <c:formatCode>0</c:formatCode>
                <c:ptCount val="29"/>
                <c:pt idx="0">
                  <c:v>957.67621537554407</c:v>
                </c:pt>
                <c:pt idx="1">
                  <c:v>837.43134839216077</c:v>
                </c:pt>
                <c:pt idx="2">
                  <c:v>607.91169197523004</c:v>
                </c:pt>
                <c:pt idx="3">
                  <c:v>565.2173499884168</c:v>
                </c:pt>
                <c:pt idx="4">
                  <c:v>530.9112916742223</c:v>
                </c:pt>
                <c:pt idx="5">
                  <c:v>564.55664888670515</c:v>
                </c:pt>
                <c:pt idx="6">
                  <c:v>538.69796317956013</c:v>
                </c:pt>
                <c:pt idx="7">
                  <c:v>663.74165578048462</c:v>
                </c:pt>
                <c:pt idx="8">
                  <c:v>811.11816931477574</c:v>
                </c:pt>
                <c:pt idx="9">
                  <c:v>964.23684601569391</c:v>
                </c:pt>
                <c:pt idx="10">
                  <c:v>1009.5738734977308</c:v>
                </c:pt>
                <c:pt idx="11">
                  <c:v>1004.5543474806105</c:v>
                </c:pt>
                <c:pt idx="12">
                  <c:v>991.84351879052588</c:v>
                </c:pt>
                <c:pt idx="13">
                  <c:v>974.86008470909815</c:v>
                </c:pt>
                <c:pt idx="14">
                  <c:v>978.31954625362334</c:v>
                </c:pt>
                <c:pt idx="15">
                  <c:v>951.51686838406863</c:v>
                </c:pt>
                <c:pt idx="16">
                  <c:v>1424.4966984249781</c:v>
                </c:pt>
                <c:pt idx="17">
                  <c:v>1555.2333647732828</c:v>
                </c:pt>
                <c:pt idx="18">
                  <c:v>2085.7279364257893</c:v>
                </c:pt>
                <c:pt idx="19">
                  <c:v>1877.9913322000282</c:v>
                </c:pt>
                <c:pt idx="20">
                  <c:v>1910.664199380207</c:v>
                </c:pt>
                <c:pt idx="21">
                  <c:v>1832.004324612041</c:v>
                </c:pt>
                <c:pt idx="22">
                  <c:v>1907.130139450258</c:v>
                </c:pt>
                <c:pt idx="23">
                  <c:v>1947.296498512673</c:v>
                </c:pt>
                <c:pt idx="24">
                  <c:v>1931.3770756745846</c:v>
                </c:pt>
                <c:pt idx="25">
                  <c:v>1998.2238404949021</c:v>
                </c:pt>
                <c:pt idx="26">
                  <c:v>1986.9832755709017</c:v>
                </c:pt>
                <c:pt idx="27">
                  <c:v>2025.6572529058551</c:v>
                </c:pt>
                <c:pt idx="28">
                  <c:v>2025.7001330163403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1B1-95A4-0771DF2C267C}"/>
            </c:ext>
          </c:extLst>
        </c:ser>
        <c:ser>
          <c:idx val="2"/>
          <c:order val="2"/>
          <c:tx>
            <c:strRef>
              <c:f>Losunartölur!$B$158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Losunartölur!$D$155:$AF$155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Losunartölur!$D$158:$AF$158</c:f>
              <c:numCache>
                <c:formatCode>0</c:formatCode>
                <c:ptCount val="29"/>
                <c:pt idx="0">
                  <c:v>678.27395935037043</c:v>
                </c:pt>
                <c:pt idx="1">
                  <c:v>659.76039314756554</c:v>
                </c:pt>
                <c:pt idx="2">
                  <c:v>642.59418871242269</c:v>
                </c:pt>
                <c:pt idx="3">
                  <c:v>645.31039919289412</c:v>
                </c:pt>
                <c:pt idx="4">
                  <c:v>650.72290644474117</c:v>
                </c:pt>
                <c:pt idx="5">
                  <c:v>628.60877019262307</c:v>
                </c:pt>
                <c:pt idx="6">
                  <c:v>640.81753483384705</c:v>
                </c:pt>
                <c:pt idx="7">
                  <c:v>634.13372821685471</c:v>
                </c:pt>
                <c:pt idx="8">
                  <c:v>644.78700305173891</c:v>
                </c:pt>
                <c:pt idx="9">
                  <c:v>648.97195677316267</c:v>
                </c:pt>
                <c:pt idx="10">
                  <c:v>631.5747614886335</c:v>
                </c:pt>
                <c:pt idx="11">
                  <c:v>632.43629561013586</c:v>
                </c:pt>
                <c:pt idx="12">
                  <c:v>616.56307712624277</c:v>
                </c:pt>
                <c:pt idx="13">
                  <c:v>609.05348631542699</c:v>
                </c:pt>
                <c:pt idx="14">
                  <c:v>600.30999375684405</c:v>
                </c:pt>
                <c:pt idx="15">
                  <c:v>604.68574597499401</c:v>
                </c:pt>
                <c:pt idx="16">
                  <c:v>630.15426834622519</c:v>
                </c:pt>
                <c:pt idx="17">
                  <c:v>647.90326549859537</c:v>
                </c:pt>
                <c:pt idx="18">
                  <c:v>661.26995463861215</c:v>
                </c:pt>
                <c:pt idx="19">
                  <c:v>646.6298814727262</c:v>
                </c:pt>
                <c:pt idx="20">
                  <c:v>631.25115426278728</c:v>
                </c:pt>
                <c:pt idx="21">
                  <c:v>630.78935468341524</c:v>
                </c:pt>
                <c:pt idx="22">
                  <c:v>633.29015215734205</c:v>
                </c:pt>
                <c:pt idx="23">
                  <c:v>622.60657485247248</c:v>
                </c:pt>
                <c:pt idx="24">
                  <c:v>670.65369819246928</c:v>
                </c:pt>
                <c:pt idx="25">
                  <c:v>658.97055904394404</c:v>
                </c:pt>
                <c:pt idx="26">
                  <c:v>662.89035914567182</c:v>
                </c:pt>
                <c:pt idx="27">
                  <c:v>666.48225445444143</c:v>
                </c:pt>
                <c:pt idx="28">
                  <c:v>634.96606620088983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1B1-95A4-0771DF2C267C}"/>
            </c:ext>
          </c:extLst>
        </c:ser>
        <c:ser>
          <c:idx val="3"/>
          <c:order val="3"/>
          <c:tx>
            <c:strRef>
              <c:f>Losunartölur!$B$159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Losunartölur!$D$155:$AF$155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Losunartölur!$D$159:$AF$159</c:f>
              <c:numCache>
                <c:formatCode>0</c:formatCode>
                <c:ptCount val="29"/>
                <c:pt idx="0">
                  <c:v>227.46892251127798</c:v>
                </c:pt>
                <c:pt idx="1">
                  <c:v>235.67761273517041</c:v>
                </c:pt>
                <c:pt idx="2">
                  <c:v>250.76176057436234</c:v>
                </c:pt>
                <c:pt idx="3">
                  <c:v>266.33335390041901</c:v>
                </c:pt>
                <c:pt idx="4">
                  <c:v>273.93009765892873</c:v>
                </c:pt>
                <c:pt idx="5">
                  <c:v>287.8102803421815</c:v>
                </c:pt>
                <c:pt idx="6">
                  <c:v>302.95001503744504</c:v>
                </c:pt>
                <c:pt idx="7">
                  <c:v>311.44045249202748</c:v>
                </c:pt>
                <c:pt idx="8">
                  <c:v>304.44586459569064</c:v>
                </c:pt>
                <c:pt idx="9">
                  <c:v>312.77631881855319</c:v>
                </c:pt>
                <c:pt idx="10">
                  <c:v>324.92574672564217</c:v>
                </c:pt>
                <c:pt idx="11">
                  <c:v>334.3862106616549</c:v>
                </c:pt>
                <c:pt idx="12">
                  <c:v>346.69363921975088</c:v>
                </c:pt>
                <c:pt idx="13">
                  <c:v>341.37976154301106</c:v>
                </c:pt>
                <c:pt idx="14">
                  <c:v>345.50699754268419</c:v>
                </c:pt>
                <c:pt idx="15">
                  <c:v>330.27304216001403</c:v>
                </c:pt>
                <c:pt idx="16">
                  <c:v>358.03981412625376</c:v>
                </c:pt>
                <c:pt idx="17">
                  <c:v>361.23256566345282</c:v>
                </c:pt>
                <c:pt idx="18">
                  <c:v>343.48114756586563</c:v>
                </c:pt>
                <c:pt idx="19">
                  <c:v>330.47496716049619</c:v>
                </c:pt>
                <c:pt idx="20">
                  <c:v>323.74123464628605</c:v>
                </c:pt>
                <c:pt idx="21">
                  <c:v>303.12779054928149</c:v>
                </c:pt>
                <c:pt idx="22">
                  <c:v>282.1286302371737</c:v>
                </c:pt>
                <c:pt idx="23">
                  <c:v>293.25394702332483</c:v>
                </c:pt>
                <c:pt idx="24">
                  <c:v>282.7208950544865</c:v>
                </c:pt>
                <c:pt idx="25">
                  <c:v>283.16971361799546</c:v>
                </c:pt>
                <c:pt idx="26">
                  <c:v>269.60223529893705</c:v>
                </c:pt>
                <c:pt idx="27">
                  <c:v>265.48363608611754</c:v>
                </c:pt>
                <c:pt idx="28">
                  <c:v>276.37326100287368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1-41B1-95A4-0771DF2C267C}"/>
            </c:ext>
          </c:extLst>
        </c:ser>
        <c:ser>
          <c:idx val="4"/>
          <c:order val="4"/>
          <c:tx>
            <c:strRef>
              <c:f>Losunartölur!$B$160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Losunartölur!$D$155:$AF$155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Losunartölur!$D$160:$AF$160</c:f>
              <c:numCache>
                <c:formatCode>0</c:formatCode>
                <c:ptCount val="29"/>
                <c:pt idx="0">
                  <c:v>9343.5391812552189</c:v>
                </c:pt>
                <c:pt idx="1">
                  <c:v>9332.9390496228971</c:v>
                </c:pt>
                <c:pt idx="2">
                  <c:v>9315.0267605094414</c:v>
                </c:pt>
                <c:pt idx="3">
                  <c:v>9307.7432015539289</c:v>
                </c:pt>
                <c:pt idx="4">
                  <c:v>9274.6857399842138</c:v>
                </c:pt>
                <c:pt idx="5">
                  <c:v>9259.8580819037361</c:v>
                </c:pt>
                <c:pt idx="6">
                  <c:v>9249.0135005171269</c:v>
                </c:pt>
                <c:pt idx="7">
                  <c:v>9238.5821752914944</c:v>
                </c:pt>
                <c:pt idx="8">
                  <c:v>9231.6762204714778</c:v>
                </c:pt>
                <c:pt idx="9">
                  <c:v>9232.6452989206082</c:v>
                </c:pt>
                <c:pt idx="10">
                  <c:v>9238.1258031090983</c:v>
                </c:pt>
                <c:pt idx="11">
                  <c:v>9240.531181086455</c:v>
                </c:pt>
                <c:pt idx="12">
                  <c:v>9255.8618199730481</c:v>
                </c:pt>
                <c:pt idx="13">
                  <c:v>9243.2474434843989</c:v>
                </c:pt>
                <c:pt idx="14">
                  <c:v>9241.0722648956435</c:v>
                </c:pt>
                <c:pt idx="15">
                  <c:v>9242.4136507436579</c:v>
                </c:pt>
                <c:pt idx="16">
                  <c:v>9303.0404743893232</c:v>
                </c:pt>
                <c:pt idx="17">
                  <c:v>9310.2236588710348</c:v>
                </c:pt>
                <c:pt idx="18">
                  <c:v>9321.2351563145203</c:v>
                </c:pt>
                <c:pt idx="19">
                  <c:v>9289.6756199255651</c:v>
                </c:pt>
                <c:pt idx="20">
                  <c:v>9261.7462253219692</c:v>
                </c:pt>
                <c:pt idx="21">
                  <c:v>9230.5250237684268</c:v>
                </c:pt>
                <c:pt idx="22">
                  <c:v>9219.2787717343363</c:v>
                </c:pt>
                <c:pt idx="23">
                  <c:v>9199.6717857482818</c:v>
                </c:pt>
                <c:pt idx="24">
                  <c:v>9170.5248150383704</c:v>
                </c:pt>
                <c:pt idx="25">
                  <c:v>9140.9925716117305</c:v>
                </c:pt>
                <c:pt idx="26">
                  <c:v>9110.4219901002434</c:v>
                </c:pt>
                <c:pt idx="27">
                  <c:v>9053.1527290250597</c:v>
                </c:pt>
                <c:pt idx="28">
                  <c:v>9009.7599227279661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11-41B1-95A4-0771DF2C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96279760"/>
        <c:axId val="1096278776"/>
      </c:barChart>
      <c:catAx>
        <c:axId val="10962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78776"/>
        <c:crosses val="autoZero"/>
        <c:auto val="1"/>
        <c:lblAlgn val="ctr"/>
        <c:lblOffset val="100"/>
        <c:noMultiLvlLbl val="0"/>
      </c:catAx>
      <c:valAx>
        <c:axId val="109627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(kt CO</a:t>
                </a:r>
                <a:r>
                  <a:rPr lang="is-IS" sz="1000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7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Landnotkun og skógrækt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Losunartölur!$B$189</c:f>
              <c:strCache>
                <c:ptCount val="1"/>
                <c:pt idx="0">
                  <c:v>Viðarafurður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Losunartölur!$D$182:$AF$182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Losunartölur!$D$189:$AF$189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>
                  <c:v>-1.4903911981870001E-2</c:v>
                </c:pt>
                <c:pt idx="19">
                  <c:v>-9.6232144524799994E-3</c:v>
                </c:pt>
                <c:pt idx="20">
                  <c:v>-3.0219679527930001E-2</c:v>
                </c:pt>
                <c:pt idx="21">
                  <c:v>-3.2620154588120003E-2</c:v>
                </c:pt>
                <c:pt idx="22">
                  <c:v>-6.0580887780179997E-2</c:v>
                </c:pt>
                <c:pt idx="23">
                  <c:v>-6.65430321533E-2</c:v>
                </c:pt>
                <c:pt idx="24">
                  <c:v>-6.5238163880020003E-2</c:v>
                </c:pt>
                <c:pt idx="25">
                  <c:v>-0.12415273687563</c:v>
                </c:pt>
                <c:pt idx="26">
                  <c:v>-3.8244932939009997E-2</c:v>
                </c:pt>
                <c:pt idx="27">
                  <c:v>-9.436319945853E-2</c:v>
                </c:pt>
                <c:pt idx="28">
                  <c:v>-0.15021242781801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7-40CB-89A8-4A03A4A64903}"/>
            </c:ext>
          </c:extLst>
        </c:ser>
        <c:ser>
          <c:idx val="0"/>
          <c:order val="1"/>
          <c:tx>
            <c:strRef>
              <c:f>Losunartölur!$B$183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Losunartölur!$D$182:$AF$182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Losunartölur!$D$183:$AF$183</c:f>
              <c:numCache>
                <c:formatCode>0</c:formatCode>
                <c:ptCount val="29"/>
                <c:pt idx="0">
                  <c:v>-42.538531589400968</c:v>
                </c:pt>
                <c:pt idx="1">
                  <c:v>-44.054047877099642</c:v>
                </c:pt>
                <c:pt idx="2">
                  <c:v>-48.443661251433788</c:v>
                </c:pt>
                <c:pt idx="3">
                  <c:v>-53.529757822876427</c:v>
                </c:pt>
                <c:pt idx="4">
                  <c:v>-56.402262555426681</c:v>
                </c:pt>
                <c:pt idx="5">
                  <c:v>-65.906353487720608</c:v>
                </c:pt>
                <c:pt idx="6">
                  <c:v>-70.086620851300381</c:v>
                </c:pt>
                <c:pt idx="7">
                  <c:v>-76.832630201337466</c:v>
                </c:pt>
                <c:pt idx="8">
                  <c:v>-85.175827046697179</c:v>
                </c:pt>
                <c:pt idx="9">
                  <c:v>-91.450235273791279</c:v>
                </c:pt>
                <c:pt idx="10">
                  <c:v>-101.33763738909194</c:v>
                </c:pt>
                <c:pt idx="11">
                  <c:v>-107.02334961604463</c:v>
                </c:pt>
                <c:pt idx="12">
                  <c:v>-116.14636859648536</c:v>
                </c:pt>
                <c:pt idx="13">
                  <c:v>-126.79464645513917</c:v>
                </c:pt>
                <c:pt idx="14">
                  <c:v>-132.89175305004781</c:v>
                </c:pt>
                <c:pt idx="15">
                  <c:v>-152.24956525513304</c:v>
                </c:pt>
                <c:pt idx="16">
                  <c:v>-158.4402583996812</c:v>
                </c:pt>
                <c:pt idx="17">
                  <c:v>-166.0867933415399</c:v>
                </c:pt>
                <c:pt idx="18">
                  <c:v>-170.28564905885301</c:v>
                </c:pt>
                <c:pt idx="19">
                  <c:v>-183.80556574796992</c:v>
                </c:pt>
                <c:pt idx="20">
                  <c:v>-206.87765126849746</c:v>
                </c:pt>
                <c:pt idx="21">
                  <c:v>-233.97268275021622</c:v>
                </c:pt>
                <c:pt idx="22">
                  <c:v>-244.57985279914166</c:v>
                </c:pt>
                <c:pt idx="23">
                  <c:v>-263.17817563963808</c:v>
                </c:pt>
                <c:pt idx="24">
                  <c:v>-286.86033168309871</c:v>
                </c:pt>
                <c:pt idx="25">
                  <c:v>-310.92481661559577</c:v>
                </c:pt>
                <c:pt idx="26">
                  <c:v>-332.55966026285449</c:v>
                </c:pt>
                <c:pt idx="27">
                  <c:v>-382.96480096516859</c:v>
                </c:pt>
                <c:pt idx="28">
                  <c:v>-385.86463347424802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0CB-89A8-4A03A4A64903}"/>
            </c:ext>
          </c:extLst>
        </c:ser>
        <c:ser>
          <c:idx val="1"/>
          <c:order val="2"/>
          <c:tx>
            <c:strRef>
              <c:f>Losunartölur!$B$184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Losunartölur!$D$182:$AF$182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Losunartölur!$D$184:$AF$184</c:f>
              <c:numCache>
                <c:formatCode>0</c:formatCode>
                <c:ptCount val="29"/>
                <c:pt idx="0">
                  <c:v>1945.6054567705689</c:v>
                </c:pt>
                <c:pt idx="1">
                  <c:v>1919.5522762387295</c:v>
                </c:pt>
                <c:pt idx="2">
                  <c:v>1892.87927825668</c:v>
                </c:pt>
                <c:pt idx="3">
                  <c:v>1866.2234700130091</c:v>
                </c:pt>
                <c:pt idx="4">
                  <c:v>1839.5723900070732</c:v>
                </c:pt>
                <c:pt idx="5">
                  <c:v>1812.891454878282</c:v>
                </c:pt>
                <c:pt idx="6">
                  <c:v>1786.1749330533798</c:v>
                </c:pt>
                <c:pt idx="7">
                  <c:v>1759.4915190840427</c:v>
                </c:pt>
                <c:pt idx="8">
                  <c:v>1732.7854316989667</c:v>
                </c:pt>
                <c:pt idx="9">
                  <c:v>1706.1343150888306</c:v>
                </c:pt>
                <c:pt idx="10">
                  <c:v>1679.4462343396835</c:v>
                </c:pt>
                <c:pt idx="11">
                  <c:v>1652.8203839419973</c:v>
                </c:pt>
                <c:pt idx="12">
                  <c:v>1626.1933273092689</c:v>
                </c:pt>
                <c:pt idx="13">
                  <c:v>1599.5589783308076</c:v>
                </c:pt>
                <c:pt idx="14">
                  <c:v>1572.8733309898792</c:v>
                </c:pt>
                <c:pt idx="15">
                  <c:v>1546.2537146032516</c:v>
                </c:pt>
                <c:pt idx="16">
                  <c:v>1519.6871339954307</c:v>
                </c:pt>
                <c:pt idx="17">
                  <c:v>1493.0714069673022</c:v>
                </c:pt>
                <c:pt idx="18">
                  <c:v>1466.5073761577191</c:v>
                </c:pt>
                <c:pt idx="19">
                  <c:v>1439.9683063992848</c:v>
                </c:pt>
                <c:pt idx="20">
                  <c:v>1413.4273654788271</c:v>
                </c:pt>
                <c:pt idx="21">
                  <c:v>1386.8745983344591</c:v>
                </c:pt>
                <c:pt idx="22">
                  <c:v>1360.3100410117406</c:v>
                </c:pt>
                <c:pt idx="23">
                  <c:v>1333.7337293916867</c:v>
                </c:pt>
                <c:pt idx="24">
                  <c:v>1307.1456991917655</c:v>
                </c:pt>
                <c:pt idx="25">
                  <c:v>1279.8838435158868</c:v>
                </c:pt>
                <c:pt idx="26">
                  <c:v>1253.810640443744</c:v>
                </c:pt>
                <c:pt idx="27">
                  <c:v>1227.3116518550778</c:v>
                </c:pt>
                <c:pt idx="28">
                  <c:v>1200.6771012740255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7-40CB-89A8-4A03A4A64903}"/>
            </c:ext>
          </c:extLst>
        </c:ser>
        <c:ser>
          <c:idx val="3"/>
          <c:order val="3"/>
          <c:tx>
            <c:strRef>
              <c:f>Losunartölur!$B$186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Losunartölur!$D$182:$AF$182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Losunartölur!$D$186:$AF$186</c:f>
              <c:numCache>
                <c:formatCode>0</c:formatCode>
                <c:ptCount val="29"/>
                <c:pt idx="0">
                  <c:v>2026.7028516442849</c:v>
                </c:pt>
                <c:pt idx="1">
                  <c:v>2035.8935281089039</c:v>
                </c:pt>
                <c:pt idx="2">
                  <c:v>2035.2433537401889</c:v>
                </c:pt>
                <c:pt idx="3">
                  <c:v>2034.6077593714733</c:v>
                </c:pt>
                <c:pt idx="4">
                  <c:v>2033.5250119219654</c:v>
                </c:pt>
                <c:pt idx="5">
                  <c:v>2031.9931984601549</c:v>
                </c:pt>
                <c:pt idx="6">
                  <c:v>2034.038824239421</c:v>
                </c:pt>
                <c:pt idx="7">
                  <c:v>2031.6201000822402</c:v>
                </c:pt>
                <c:pt idx="8">
                  <c:v>2028.2324319948059</c:v>
                </c:pt>
                <c:pt idx="9">
                  <c:v>2024.1342357925175</c:v>
                </c:pt>
                <c:pt idx="10">
                  <c:v>2018.5925795492233</c:v>
                </c:pt>
                <c:pt idx="11">
                  <c:v>2015.1436473551371</c:v>
                </c:pt>
                <c:pt idx="12">
                  <c:v>2010.1205197826107</c:v>
                </c:pt>
                <c:pt idx="13">
                  <c:v>2007.0265856049264</c:v>
                </c:pt>
                <c:pt idx="14">
                  <c:v>2003.6899260898078</c:v>
                </c:pt>
                <c:pt idx="15">
                  <c:v>1999.0036365336839</c:v>
                </c:pt>
                <c:pt idx="16">
                  <c:v>1992.9049031726604</c:v>
                </c:pt>
                <c:pt idx="17">
                  <c:v>1983.3255180637962</c:v>
                </c:pt>
                <c:pt idx="18">
                  <c:v>1975.6801425355834</c:v>
                </c:pt>
                <c:pt idx="19">
                  <c:v>1974.302336138468</c:v>
                </c:pt>
                <c:pt idx="20">
                  <c:v>1972.6007438060785</c:v>
                </c:pt>
                <c:pt idx="21">
                  <c:v>1970.9439559308591</c:v>
                </c:pt>
                <c:pt idx="22">
                  <c:v>1969.1655308270549</c:v>
                </c:pt>
                <c:pt idx="23">
                  <c:v>1967.424069056583</c:v>
                </c:pt>
                <c:pt idx="24">
                  <c:v>1966.1098305087182</c:v>
                </c:pt>
                <c:pt idx="25">
                  <c:v>1964.4051932040402</c:v>
                </c:pt>
                <c:pt idx="26">
                  <c:v>1962.6734697618353</c:v>
                </c:pt>
                <c:pt idx="27">
                  <c:v>1961.1072413690281</c:v>
                </c:pt>
                <c:pt idx="28">
                  <c:v>1953.8660839456975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7-40CB-89A8-4A03A4A64903}"/>
            </c:ext>
          </c:extLst>
        </c:ser>
        <c:ser>
          <c:idx val="2"/>
          <c:order val="4"/>
          <c:tx>
            <c:strRef>
              <c:f>Losunartölur!$B$185</c:f>
              <c:strCache>
                <c:ptCount val="1"/>
                <c:pt idx="0">
                  <c:v>Graslendi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Losunartölur!$D$182:$AF$182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Losunartölur!$D$185:$AF$185</c:f>
              <c:numCache>
                <c:formatCode>0</c:formatCode>
                <c:ptCount val="29"/>
                <c:pt idx="0">
                  <c:v>5389.2988437441409</c:v>
                </c:pt>
                <c:pt idx="1">
                  <c:v>5404.7284496490247</c:v>
                </c:pt>
                <c:pt idx="2">
                  <c:v>5418.5289462606652</c:v>
                </c:pt>
                <c:pt idx="3">
                  <c:v>5433.9960701019418</c:v>
                </c:pt>
                <c:pt idx="4">
                  <c:v>5449.8346445497054</c:v>
                </c:pt>
                <c:pt idx="5">
                  <c:v>5467.1373210413476</c:v>
                </c:pt>
                <c:pt idx="6">
                  <c:v>5483.4462982948562</c:v>
                </c:pt>
                <c:pt idx="7">
                  <c:v>5507.9077307103626</c:v>
                </c:pt>
                <c:pt idx="8">
                  <c:v>5539.1674373487294</c:v>
                </c:pt>
                <c:pt idx="9">
                  <c:v>5574.8654771763859</c:v>
                </c:pt>
                <c:pt idx="10">
                  <c:v>5622.8160818477336</c:v>
                </c:pt>
                <c:pt idx="11">
                  <c:v>5661.1878070279245</c:v>
                </c:pt>
                <c:pt idx="12">
                  <c:v>5712.6774392991447</c:v>
                </c:pt>
                <c:pt idx="13">
                  <c:v>5743.9064842964062</c:v>
                </c:pt>
                <c:pt idx="14">
                  <c:v>5772.1781466908014</c:v>
                </c:pt>
                <c:pt idx="15">
                  <c:v>5814.5615322666254</c:v>
                </c:pt>
                <c:pt idx="16">
                  <c:v>5906.6477477022509</c:v>
                </c:pt>
                <c:pt idx="17">
                  <c:v>5959.8863205043144</c:v>
                </c:pt>
                <c:pt idx="18">
                  <c:v>6028.9860059190214</c:v>
                </c:pt>
                <c:pt idx="19">
                  <c:v>6051.9712840508919</c:v>
                </c:pt>
                <c:pt idx="20">
                  <c:v>6076.4006127708926</c:v>
                </c:pt>
                <c:pt idx="21">
                  <c:v>6100.4749844904554</c:v>
                </c:pt>
                <c:pt idx="22">
                  <c:v>6128.1873420254542</c:v>
                </c:pt>
                <c:pt idx="23">
                  <c:v>6155.5603304189872</c:v>
                </c:pt>
                <c:pt idx="24">
                  <c:v>6177.934960768046</c:v>
                </c:pt>
                <c:pt idx="25">
                  <c:v>6201.4736219889419</c:v>
                </c:pt>
                <c:pt idx="26">
                  <c:v>6220.2616634561982</c:v>
                </c:pt>
                <c:pt idx="27">
                  <c:v>6241.5217188354354</c:v>
                </c:pt>
                <c:pt idx="28">
                  <c:v>6234.9575518109623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7-40CB-89A8-4A03A4A64903}"/>
            </c:ext>
          </c:extLst>
        </c:ser>
        <c:ser>
          <c:idx val="4"/>
          <c:order val="5"/>
          <c:tx>
            <c:strRef>
              <c:f>Losunartölur!$B$187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Losunartölur!$D$182:$AF$182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Losunartölur!$D$187:$AF$187</c:f>
              <c:numCache>
                <c:formatCode>0</c:formatCode>
                <c:ptCount val="29"/>
                <c:pt idx="0">
                  <c:v>24.470560685625991</c:v>
                </c:pt>
                <c:pt idx="1">
                  <c:v>16.81884350333933</c:v>
                </c:pt>
                <c:pt idx="2">
                  <c:v>16.818843503341238</c:v>
                </c:pt>
                <c:pt idx="3">
                  <c:v>26.445659890381659</c:v>
                </c:pt>
                <c:pt idx="4">
                  <c:v>8.15595606089712</c:v>
                </c:pt>
                <c:pt idx="5">
                  <c:v>13.74246101167182</c:v>
                </c:pt>
                <c:pt idx="6">
                  <c:v>15.44006578076829</c:v>
                </c:pt>
                <c:pt idx="7">
                  <c:v>16.394936818332059</c:v>
                </c:pt>
                <c:pt idx="8">
                  <c:v>16.67403644707678</c:v>
                </c:pt>
                <c:pt idx="9">
                  <c:v>18.958094289594221</c:v>
                </c:pt>
                <c:pt idx="10">
                  <c:v>18.608109742580361</c:v>
                </c:pt>
                <c:pt idx="11">
                  <c:v>18.399522246428269</c:v>
                </c:pt>
                <c:pt idx="12">
                  <c:v>23.014625618650989</c:v>
                </c:pt>
                <c:pt idx="13">
                  <c:v>19.551218557442599</c:v>
                </c:pt>
                <c:pt idx="14">
                  <c:v>25.22218827498169</c:v>
                </c:pt>
                <c:pt idx="15">
                  <c:v>34.844580172105523</c:v>
                </c:pt>
                <c:pt idx="16">
                  <c:v>42.225258338872131</c:v>
                </c:pt>
                <c:pt idx="17">
                  <c:v>40.02459992923847</c:v>
                </c:pt>
                <c:pt idx="18">
                  <c:v>20.357729302100761</c:v>
                </c:pt>
                <c:pt idx="19">
                  <c:v>7.2483760071937997</c:v>
                </c:pt>
                <c:pt idx="20">
                  <c:v>6.2253742141972097</c:v>
                </c:pt>
                <c:pt idx="21">
                  <c:v>6.2367879174571801</c:v>
                </c:pt>
                <c:pt idx="22">
                  <c:v>6.2560890401490896</c:v>
                </c:pt>
                <c:pt idx="23">
                  <c:v>6.19837555281668</c:v>
                </c:pt>
                <c:pt idx="24">
                  <c:v>6.2598944168177502</c:v>
                </c:pt>
                <c:pt idx="25">
                  <c:v>6.2760976485007802</c:v>
                </c:pt>
                <c:pt idx="26">
                  <c:v>6.2741216342597301</c:v>
                </c:pt>
                <c:pt idx="27">
                  <c:v>6.2694078491858196</c:v>
                </c:pt>
                <c:pt idx="28">
                  <c:v>6.27403159934663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7-40CB-89A8-4A03A4A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01620392"/>
        <c:axId val="701628592"/>
      </c:barChart>
      <c:catAx>
        <c:axId val="701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628592"/>
        <c:crosses val="autoZero"/>
        <c:auto val="1"/>
        <c:lblAlgn val="ctr"/>
        <c:lblOffset val="100"/>
        <c:noMultiLvlLbl val="0"/>
      </c:catAx>
      <c:valAx>
        <c:axId val="70162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(kt CO</a:t>
                </a:r>
                <a:r>
                  <a:rPr lang="is-IS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baseline="0">
                <a:effectLst/>
              </a:rPr>
              <a:t>Heildarlosun án landnotkunar og skógræktar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Losunartölur!$D$14:$AF$14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Losunartölur!$D$15:$AF$15</c:f>
              <c:numCache>
                <c:formatCode>0</c:formatCode>
                <c:ptCount val="29"/>
                <c:pt idx="0">
                  <c:v>1869.4524766968</c:v>
                </c:pt>
                <c:pt idx="1">
                  <c:v>1783.896114035</c:v>
                </c:pt>
                <c:pt idx="2">
                  <c:v>1926.9392824078</c:v>
                </c:pt>
                <c:pt idx="3">
                  <c:v>2039.2542412926</c:v>
                </c:pt>
                <c:pt idx="4">
                  <c:v>1978.9728948964</c:v>
                </c:pt>
                <c:pt idx="5">
                  <c:v>2070.0632162298002</c:v>
                </c:pt>
                <c:pt idx="6">
                  <c:v>2127.0958193235001</c:v>
                </c:pt>
                <c:pt idx="7">
                  <c:v>2167.5064553104999</c:v>
                </c:pt>
                <c:pt idx="8">
                  <c:v>2161.6673885720002</c:v>
                </c:pt>
                <c:pt idx="9">
                  <c:v>2221.9797961637</c:v>
                </c:pt>
                <c:pt idx="10">
                  <c:v>2204.9750935956999</c:v>
                </c:pt>
                <c:pt idx="11">
                  <c:v>2090.1406706816001</c:v>
                </c:pt>
                <c:pt idx="12">
                  <c:v>2198.0213922183002</c:v>
                </c:pt>
                <c:pt idx="13">
                  <c:v>2187.4091057125001</c:v>
                </c:pt>
                <c:pt idx="14">
                  <c:v>2287.2001664807999</c:v>
                </c:pt>
                <c:pt idx="15">
                  <c:v>2172.9882736187001</c:v>
                </c:pt>
                <c:pt idx="16">
                  <c:v>2235.5981622712002</c:v>
                </c:pt>
                <c:pt idx="17">
                  <c:v>2382.6865225567999</c:v>
                </c:pt>
                <c:pt idx="18">
                  <c:v>2252.4320774526</c:v>
                </c:pt>
                <c:pt idx="19">
                  <c:v>2150.5041578784999</c:v>
                </c:pt>
                <c:pt idx="20">
                  <c:v>2063.2677018293002</c:v>
                </c:pt>
                <c:pt idx="21">
                  <c:v>1915.0353980658999</c:v>
                </c:pt>
                <c:pt idx="22">
                  <c:v>1860.9872785223999</c:v>
                </c:pt>
                <c:pt idx="23">
                  <c:v>1825.3811252403</c:v>
                </c:pt>
                <c:pt idx="24">
                  <c:v>1837.3455890427999</c:v>
                </c:pt>
                <c:pt idx="25">
                  <c:v>1859.4444893156999</c:v>
                </c:pt>
                <c:pt idx="26">
                  <c:v>1835.1196826654</c:v>
                </c:pt>
                <c:pt idx="27">
                  <c:v>1877.88380276102</c:v>
                </c:pt>
                <c:pt idx="28">
                  <c:v>1919.91414238056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2BE-9715-C38244C85C78}"/>
            </c:ext>
          </c:extLst>
        </c:ser>
        <c:ser>
          <c:idx val="1"/>
          <c:order val="1"/>
          <c:tx>
            <c:strRef>
              <c:f>Losunartölur!$B$16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Losunartölur!$D$14:$AF$14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Losunartölur!$D$16:$AF$16</c:f>
              <c:numCache>
                <c:formatCode>0</c:formatCode>
                <c:ptCount val="29"/>
                <c:pt idx="0">
                  <c:v>957.67621537554407</c:v>
                </c:pt>
                <c:pt idx="1">
                  <c:v>837.43134839216077</c:v>
                </c:pt>
                <c:pt idx="2">
                  <c:v>607.91169197523004</c:v>
                </c:pt>
                <c:pt idx="3">
                  <c:v>565.2173499884168</c:v>
                </c:pt>
                <c:pt idx="4">
                  <c:v>530.9112916742223</c:v>
                </c:pt>
                <c:pt idx="5">
                  <c:v>564.55664888670515</c:v>
                </c:pt>
                <c:pt idx="6">
                  <c:v>538.69796317956013</c:v>
                </c:pt>
                <c:pt idx="7">
                  <c:v>663.74165578048462</c:v>
                </c:pt>
                <c:pt idx="8">
                  <c:v>811.11816931477574</c:v>
                </c:pt>
                <c:pt idx="9">
                  <c:v>964.23684601569391</c:v>
                </c:pt>
                <c:pt idx="10">
                  <c:v>1009.5738734977308</c:v>
                </c:pt>
                <c:pt idx="11">
                  <c:v>1004.5543474806105</c:v>
                </c:pt>
                <c:pt idx="12">
                  <c:v>991.84351879052588</c:v>
                </c:pt>
                <c:pt idx="13">
                  <c:v>974.86008470909815</c:v>
                </c:pt>
                <c:pt idx="14">
                  <c:v>978.31954625362334</c:v>
                </c:pt>
                <c:pt idx="15">
                  <c:v>951.51686838406863</c:v>
                </c:pt>
                <c:pt idx="16">
                  <c:v>1424.4966984249781</c:v>
                </c:pt>
                <c:pt idx="17">
                  <c:v>1555.2333647732828</c:v>
                </c:pt>
                <c:pt idx="18">
                  <c:v>2085.7279364257893</c:v>
                </c:pt>
                <c:pt idx="19">
                  <c:v>1877.9913322000282</c:v>
                </c:pt>
                <c:pt idx="20">
                  <c:v>1910.664199380207</c:v>
                </c:pt>
                <c:pt idx="21">
                  <c:v>1832.004324612041</c:v>
                </c:pt>
                <c:pt idx="22">
                  <c:v>1907.130139450258</c:v>
                </c:pt>
                <c:pt idx="23">
                  <c:v>1947.296498512673</c:v>
                </c:pt>
                <c:pt idx="24">
                  <c:v>1931.3770756745846</c:v>
                </c:pt>
                <c:pt idx="25">
                  <c:v>1998.2238404949021</c:v>
                </c:pt>
                <c:pt idx="26">
                  <c:v>1986.9832755709017</c:v>
                </c:pt>
                <c:pt idx="27">
                  <c:v>2025.6572529058551</c:v>
                </c:pt>
                <c:pt idx="28">
                  <c:v>2025.7001330163403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F-42BE-9715-C38244C85C78}"/>
            </c:ext>
          </c:extLst>
        </c:ser>
        <c:ser>
          <c:idx val="2"/>
          <c:order val="2"/>
          <c:tx>
            <c:strRef>
              <c:f>Losunartölur!$B$17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Losunartölur!$D$14:$AF$14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Losunartölur!$D$17:$AF$17</c:f>
              <c:numCache>
                <c:formatCode>0</c:formatCode>
                <c:ptCount val="29"/>
                <c:pt idx="0">
                  <c:v>678.27395935037043</c:v>
                </c:pt>
                <c:pt idx="1">
                  <c:v>659.76039314756554</c:v>
                </c:pt>
                <c:pt idx="2">
                  <c:v>642.59418871242269</c:v>
                </c:pt>
                <c:pt idx="3">
                  <c:v>645.31039919289412</c:v>
                </c:pt>
                <c:pt idx="4">
                  <c:v>650.72290644474117</c:v>
                </c:pt>
                <c:pt idx="5">
                  <c:v>628.60877019262307</c:v>
                </c:pt>
                <c:pt idx="6">
                  <c:v>640.81753483384705</c:v>
                </c:pt>
                <c:pt idx="7">
                  <c:v>634.13372821685471</c:v>
                </c:pt>
                <c:pt idx="8">
                  <c:v>644.78700305173891</c:v>
                </c:pt>
                <c:pt idx="9">
                  <c:v>648.97195677316267</c:v>
                </c:pt>
                <c:pt idx="10">
                  <c:v>631.5747614886335</c:v>
                </c:pt>
                <c:pt idx="11">
                  <c:v>632.43629561013586</c:v>
                </c:pt>
                <c:pt idx="12">
                  <c:v>616.56307712624277</c:v>
                </c:pt>
                <c:pt idx="13">
                  <c:v>609.05348631542699</c:v>
                </c:pt>
                <c:pt idx="14">
                  <c:v>600.30999375684405</c:v>
                </c:pt>
                <c:pt idx="15">
                  <c:v>604.68574597499401</c:v>
                </c:pt>
                <c:pt idx="16">
                  <c:v>630.15426834622519</c:v>
                </c:pt>
                <c:pt idx="17">
                  <c:v>647.90326549859537</c:v>
                </c:pt>
                <c:pt idx="18">
                  <c:v>661.26995463861215</c:v>
                </c:pt>
                <c:pt idx="19">
                  <c:v>646.6298814727262</c:v>
                </c:pt>
                <c:pt idx="20">
                  <c:v>631.25115426278728</c:v>
                </c:pt>
                <c:pt idx="21">
                  <c:v>630.78935468341524</c:v>
                </c:pt>
                <c:pt idx="22">
                  <c:v>633.29015215734205</c:v>
                </c:pt>
                <c:pt idx="23">
                  <c:v>622.60657485247248</c:v>
                </c:pt>
                <c:pt idx="24">
                  <c:v>670.65369819246928</c:v>
                </c:pt>
                <c:pt idx="25">
                  <c:v>658.97055904394404</c:v>
                </c:pt>
                <c:pt idx="26">
                  <c:v>662.89035914567182</c:v>
                </c:pt>
                <c:pt idx="27">
                  <c:v>666.48225445444143</c:v>
                </c:pt>
                <c:pt idx="28">
                  <c:v>634.96606620088983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F-42BE-9715-C38244C85C78}"/>
            </c:ext>
          </c:extLst>
        </c:ser>
        <c:ser>
          <c:idx val="3"/>
          <c:order val="3"/>
          <c:tx>
            <c:strRef>
              <c:f>Losunartölur!$B$18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Losunartölur!$D$14:$AF$14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Losunartölur!$D$18:$AF$18</c:f>
              <c:numCache>
                <c:formatCode>0</c:formatCode>
                <c:ptCount val="29"/>
                <c:pt idx="0">
                  <c:v>227.46892251127798</c:v>
                </c:pt>
                <c:pt idx="1">
                  <c:v>235.67761273517041</c:v>
                </c:pt>
                <c:pt idx="2">
                  <c:v>250.76176057436234</c:v>
                </c:pt>
                <c:pt idx="3">
                  <c:v>266.33335390041901</c:v>
                </c:pt>
                <c:pt idx="4">
                  <c:v>273.93009765892873</c:v>
                </c:pt>
                <c:pt idx="5">
                  <c:v>287.8102803421815</c:v>
                </c:pt>
                <c:pt idx="6">
                  <c:v>302.95001503744504</c:v>
                </c:pt>
                <c:pt idx="7">
                  <c:v>311.44045249202748</c:v>
                </c:pt>
                <c:pt idx="8">
                  <c:v>304.44586459569064</c:v>
                </c:pt>
                <c:pt idx="9">
                  <c:v>312.77631881855319</c:v>
                </c:pt>
                <c:pt idx="10">
                  <c:v>324.92574672564217</c:v>
                </c:pt>
                <c:pt idx="11">
                  <c:v>334.3862106616549</c:v>
                </c:pt>
                <c:pt idx="12">
                  <c:v>346.69363921975088</c:v>
                </c:pt>
                <c:pt idx="13">
                  <c:v>341.37976154301106</c:v>
                </c:pt>
                <c:pt idx="14">
                  <c:v>345.50699754268419</c:v>
                </c:pt>
                <c:pt idx="15">
                  <c:v>330.27304216001403</c:v>
                </c:pt>
                <c:pt idx="16">
                  <c:v>358.03981412625376</c:v>
                </c:pt>
                <c:pt idx="17">
                  <c:v>361.23256566345282</c:v>
                </c:pt>
                <c:pt idx="18">
                  <c:v>343.48114756586563</c:v>
                </c:pt>
                <c:pt idx="19">
                  <c:v>330.47496716049619</c:v>
                </c:pt>
                <c:pt idx="20">
                  <c:v>323.74123464628605</c:v>
                </c:pt>
                <c:pt idx="21">
                  <c:v>303.12779054928149</c:v>
                </c:pt>
                <c:pt idx="22">
                  <c:v>282.1286302371737</c:v>
                </c:pt>
                <c:pt idx="23">
                  <c:v>293.25394702332483</c:v>
                </c:pt>
                <c:pt idx="24">
                  <c:v>282.7208950544865</c:v>
                </c:pt>
                <c:pt idx="25">
                  <c:v>283.16971361799546</c:v>
                </c:pt>
                <c:pt idx="26">
                  <c:v>269.60223529893705</c:v>
                </c:pt>
                <c:pt idx="27">
                  <c:v>265.48363608611754</c:v>
                </c:pt>
                <c:pt idx="28">
                  <c:v>276.37326100287368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F-42BE-9715-C38244C8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GHL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'Losun skipt eftir skuldbind.'!$B$17</c:f>
              <c:strCache>
                <c:ptCount val="1"/>
                <c:pt idx="0">
                  <c:v>Losun á beina ábyrgð Íslenskra stjórnvalda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skuldbind.'!$S$14:$AF$14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skuldbind.'!$S$17:$AF$17</c:f>
              <c:numCache>
                <c:formatCode>0</c:formatCode>
                <c:ptCount val="14"/>
                <c:pt idx="0">
                  <c:v>3177.5394752068805</c:v>
                </c:pt>
                <c:pt idx="1">
                  <c:v>3306.8844582036113</c:v>
                </c:pt>
                <c:pt idx="2">
                  <c:v>3477.0794784888494</c:v>
                </c:pt>
                <c:pt idx="3">
                  <c:v>3344.1744137922774</c:v>
                </c:pt>
                <c:pt idx="4">
                  <c:v>3201.583156879256</c:v>
                </c:pt>
                <c:pt idx="5">
                  <c:v>3107.1164123597418</c:v>
                </c:pt>
                <c:pt idx="6">
                  <c:v>2972.3312532568971</c:v>
                </c:pt>
                <c:pt idx="7">
                  <c:v>2898.3789222834826</c:v>
                </c:pt>
                <c:pt idx="8">
                  <c:v>2889.0403391323212</c:v>
                </c:pt>
                <c:pt idx="9">
                  <c:v>2926.8186692508384</c:v>
                </c:pt>
                <c:pt idx="10">
                  <c:v>2967.3265003397692</c:v>
                </c:pt>
                <c:pt idx="11">
                  <c:v>2951.0564767875007</c:v>
                </c:pt>
                <c:pt idx="12">
                  <c:v>2980.8802994793746</c:v>
                </c:pt>
                <c:pt idx="13">
                  <c:v>2977.6849151043707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ser>
          <c:idx val="0"/>
          <c:order val="1"/>
          <c:tx>
            <c:strRef>
              <c:f>'Losun skipt eftir skuldbind.'!$B$15</c:f>
              <c:strCache>
                <c:ptCount val="1"/>
                <c:pt idx="0">
                  <c:v>CO2 losun frá innanlandsflugi**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skuldbind.'!$S$14:$AF$14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skuldbind.'!$S$15:$AF$15</c:f>
              <c:numCache>
                <c:formatCode>0</c:formatCode>
                <c:ptCount val="14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20.864470434059999</c:v>
                </c:pt>
                <c:pt idx="8">
                  <c:v>19.615938723333336</c:v>
                </c:pt>
                <c:pt idx="9">
                  <c:v>40.334983333333334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A-4BA5-B19F-FD458B84C5F7}"/>
            </c:ext>
          </c:extLst>
        </c:ser>
        <c:ser>
          <c:idx val="2"/>
          <c:order val="2"/>
          <c:tx>
            <c:strRef>
              <c:f>'Losun skipt eftir skuldbind.'!$B$16</c:f>
              <c:strCache>
                <c:ptCount val="1"/>
                <c:pt idx="0">
                  <c:v>Staðbundinn iðnaður í viðskiptakerfi ESB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skuldbind.'!$S$14:$AF$14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skuldbind.'!$S$16:$AF$16</c:f>
              <c:numCache>
                <c:formatCode>0</c:formatCode>
                <c:ptCount val="14"/>
                <c:pt idx="0">
                  <c:v>855.91687120909512</c:v>
                </c:pt>
                <c:pt idx="1">
                  <c:v>1313.2664675662486</c:v>
                </c:pt>
                <c:pt idx="2">
                  <c:v>1447.9248228666813</c:v>
                </c:pt>
                <c:pt idx="3">
                  <c:v>1972.5012181432503</c:v>
                </c:pt>
                <c:pt idx="4">
                  <c:v>1782.2299240531906</c:v>
                </c:pt>
                <c:pt idx="5">
                  <c:v>1800.6704054165043</c:v>
                </c:pt>
                <c:pt idx="6">
                  <c:v>1688.3467654236574</c:v>
                </c:pt>
                <c:pt idx="7">
                  <c:v>1764.2923553716778</c:v>
                </c:pt>
                <c:pt idx="8">
                  <c:v>1779.8814099626084</c:v>
                </c:pt>
                <c:pt idx="9">
                  <c:v>1754.9434894426415</c:v>
                </c:pt>
                <c:pt idx="10">
                  <c:v>1812.0409325918749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GHL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skuldbind.'!$B$45</c:f>
              <c:strCache>
                <c:ptCount val="1"/>
                <c:pt idx="0">
                  <c:v>Orka**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skuldbind.'!$S$44:$AF$44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skuldbind.'!$S$45:$AF$45</c:f>
              <c:numCache>
                <c:formatCode>0</c:formatCode>
                <c:ptCount val="14"/>
                <c:pt idx="0">
                  <c:v>2115.8070174653667</c:v>
                </c:pt>
                <c:pt idx="1">
                  <c:v>2182.0040850893338</c:v>
                </c:pt>
                <c:pt idx="2">
                  <c:v>2335.2291456801336</c:v>
                </c:pt>
                <c:pt idx="3">
                  <c:v>2201.1668250059333</c:v>
                </c:pt>
                <c:pt idx="4">
                  <c:v>2108.6394248318334</c:v>
                </c:pt>
                <c:pt idx="5">
                  <c:v>2020.3721507826333</c:v>
                </c:pt>
                <c:pt idx="6">
                  <c:v>1872.6962827858999</c:v>
                </c:pt>
                <c:pt idx="7">
                  <c:v>1824.1561245567464</c:v>
                </c:pt>
                <c:pt idx="8">
                  <c:v>1794.3944922896505</c:v>
                </c:pt>
                <c:pt idx="9">
                  <c:v>1789.0214565730982</c:v>
                </c:pt>
                <c:pt idx="10">
                  <c:v>1831.1231024107112</c:v>
                </c:pt>
                <c:pt idx="11">
                  <c:v>1800.1241345507608</c:v>
                </c:pt>
                <c:pt idx="12">
                  <c:v>1844.0117654173225</c:v>
                </c:pt>
                <c:pt idx="13">
                  <c:v>1883.1526157766959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A-427C-A52D-9CE90BB65481}"/>
            </c:ext>
          </c:extLst>
        </c:ser>
        <c:ser>
          <c:idx val="1"/>
          <c:order val="1"/>
          <c:tx>
            <c:strRef>
              <c:f>'Losun skipt eftir skuldbind.'!$B$46</c:f>
              <c:strCache>
                <c:ptCount val="1"/>
                <c:pt idx="0">
                  <c:v>Iðnaður***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skuldbind.'!$S$44:$AF$44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skuldbind.'!$S$46:$AF$46</c:f>
              <c:numCache>
                <c:formatCode>0</c:formatCode>
                <c:ptCount val="14"/>
                <c:pt idx="0">
                  <c:v>126.77366960650559</c:v>
                </c:pt>
                <c:pt idx="1">
                  <c:v>136.68629064179885</c:v>
                </c:pt>
                <c:pt idx="2">
                  <c:v>132.71450164666751</c:v>
                </c:pt>
                <c:pt idx="3">
                  <c:v>138.25648658186645</c:v>
                </c:pt>
                <c:pt idx="4">
                  <c:v>115.83888341420028</c:v>
                </c:pt>
                <c:pt idx="5">
                  <c:v>131.75187266803505</c:v>
                </c:pt>
                <c:pt idx="6">
                  <c:v>165.71782523830009</c:v>
                </c:pt>
                <c:pt idx="7">
                  <c:v>158.80401533222044</c:v>
                </c:pt>
                <c:pt idx="8">
                  <c:v>178.78532496687322</c:v>
                </c:pt>
                <c:pt idx="9">
                  <c:v>184.42261943078435</c:v>
                </c:pt>
                <c:pt idx="10">
                  <c:v>194.0631252671181</c:v>
                </c:pt>
                <c:pt idx="11">
                  <c:v>218.43974779213124</c:v>
                </c:pt>
                <c:pt idx="12">
                  <c:v>204.90264352149308</c:v>
                </c:pt>
                <c:pt idx="13">
                  <c:v>183.1929721239116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A-427C-A52D-9CE90BB65481}"/>
            </c:ext>
          </c:extLst>
        </c:ser>
        <c:ser>
          <c:idx val="2"/>
          <c:order val="2"/>
          <c:tx>
            <c:strRef>
              <c:f>'Losun skipt eftir skuldbind.'!$B$47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skuldbind.'!$S$44:$AF$44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skuldbind.'!$S$47:$AF$47</c:f>
              <c:numCache>
                <c:formatCode>0</c:formatCode>
                <c:ptCount val="14"/>
                <c:pt idx="0">
                  <c:v>604.68574597499412</c:v>
                </c:pt>
                <c:pt idx="1">
                  <c:v>630.15426834622508</c:v>
                </c:pt>
                <c:pt idx="2">
                  <c:v>647.90326549859537</c:v>
                </c:pt>
                <c:pt idx="3">
                  <c:v>661.26995463861226</c:v>
                </c:pt>
                <c:pt idx="4">
                  <c:v>646.6298814727262</c:v>
                </c:pt>
                <c:pt idx="5">
                  <c:v>631.2511542627874</c:v>
                </c:pt>
                <c:pt idx="6">
                  <c:v>630.78935468341524</c:v>
                </c:pt>
                <c:pt idx="7">
                  <c:v>633.29015215734205</c:v>
                </c:pt>
                <c:pt idx="8">
                  <c:v>622.60657485247259</c:v>
                </c:pt>
                <c:pt idx="9">
                  <c:v>670.65369819246928</c:v>
                </c:pt>
                <c:pt idx="10">
                  <c:v>658.97055904394404</c:v>
                </c:pt>
                <c:pt idx="11">
                  <c:v>662.89035914567194</c:v>
                </c:pt>
                <c:pt idx="12">
                  <c:v>666.48225445444143</c:v>
                </c:pt>
                <c:pt idx="13">
                  <c:v>634.96606620088983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A-427C-A52D-9CE90BB65481}"/>
            </c:ext>
          </c:extLst>
        </c:ser>
        <c:ser>
          <c:idx val="3"/>
          <c:order val="3"/>
          <c:tx>
            <c:strRef>
              <c:f>'Losun skipt eftir skuldbind.'!$B$48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skuldbind.'!$S$44:$AF$44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'Losun skipt eftir skuldbind.'!$S$48:$AF$48</c:f>
              <c:numCache>
                <c:formatCode>0</c:formatCode>
                <c:ptCount val="14"/>
                <c:pt idx="0">
                  <c:v>330.27304216001403</c:v>
                </c:pt>
                <c:pt idx="1">
                  <c:v>358.03981412625376</c:v>
                </c:pt>
                <c:pt idx="2">
                  <c:v>361.23256566345282</c:v>
                </c:pt>
                <c:pt idx="3">
                  <c:v>343.48114756586563</c:v>
                </c:pt>
                <c:pt idx="4">
                  <c:v>330.47496716049619</c:v>
                </c:pt>
                <c:pt idx="5">
                  <c:v>323.7412346462861</c:v>
                </c:pt>
                <c:pt idx="6">
                  <c:v>303.12779054928149</c:v>
                </c:pt>
                <c:pt idx="7">
                  <c:v>282.1286302371737</c:v>
                </c:pt>
                <c:pt idx="8">
                  <c:v>293.25394702332483</c:v>
                </c:pt>
                <c:pt idx="9">
                  <c:v>282.7208950544865</c:v>
                </c:pt>
                <c:pt idx="10">
                  <c:v>283.16971361799546</c:v>
                </c:pt>
                <c:pt idx="11">
                  <c:v>269.60223529893705</c:v>
                </c:pt>
                <c:pt idx="12">
                  <c:v>265.48363608611754</c:v>
                </c:pt>
                <c:pt idx="13">
                  <c:v>276.37326100287368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8A-427C-A52D-9CE90BB65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90088"/>
        <c:axId val="1039489432"/>
      </c:barChart>
      <c:catAx>
        <c:axId val="103949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489432"/>
        <c:crosses val="autoZero"/>
        <c:auto val="1"/>
        <c:lblAlgn val="ctr"/>
        <c:lblOffset val="100"/>
        <c:noMultiLvlLbl val="0"/>
      </c:catAx>
      <c:valAx>
        <c:axId val="103948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49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722841</xdr:colOff>
      <xdr:row>52</xdr:row>
      <xdr:rowOff>51328</xdr:rowOff>
    </xdr:from>
    <xdr:to>
      <xdr:col>13</xdr:col>
      <xdr:colOff>0</xdr:colOff>
      <xdr:row>70</xdr:row>
      <xdr:rowOff>37042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10580</xdr:colOff>
      <xdr:row>81</xdr:row>
      <xdr:rowOff>14816</xdr:rowOff>
    </xdr:from>
    <xdr:to>
      <xdr:col>13</xdr:col>
      <xdr:colOff>0</xdr:colOff>
      <xdr:row>96</xdr:row>
      <xdr:rowOff>169334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746125</xdr:colOff>
      <xdr:row>107</xdr:row>
      <xdr:rowOff>22224</xdr:rowOff>
    </xdr:from>
    <xdr:to>
      <xdr:col>13</xdr:col>
      <xdr:colOff>0</xdr:colOff>
      <xdr:row>124</xdr:row>
      <xdr:rowOff>7408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25400</xdr:colOff>
      <xdr:row>132</xdr:row>
      <xdr:rowOff>109008</xdr:rowOff>
    </xdr:from>
    <xdr:to>
      <xdr:col>13</xdr:col>
      <xdr:colOff>9525</xdr:colOff>
      <xdr:row>151</xdr:row>
      <xdr:rowOff>94191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8473</xdr:colOff>
      <xdr:row>163</xdr:row>
      <xdr:rowOff>71966</xdr:rowOff>
    </xdr:from>
    <xdr:to>
      <xdr:col>13</xdr:col>
      <xdr:colOff>0</xdr:colOff>
      <xdr:row>180</xdr:row>
      <xdr:rowOff>149666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DFDF1-28A2-48FA-9D8E-0E583B196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20115</xdr:colOff>
      <xdr:row>191</xdr:row>
      <xdr:rowOff>70908</xdr:rowOff>
    </xdr:from>
    <xdr:to>
      <xdr:col>13</xdr:col>
      <xdr:colOff>9525</xdr:colOff>
      <xdr:row>210</xdr:row>
      <xdr:rowOff>56092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3B6BA-A443-43A0-A2CF-7891835FF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1005868</xdr:colOff>
      <xdr:row>20</xdr:row>
      <xdr:rowOff>75897</xdr:rowOff>
    </xdr:from>
    <xdr:to>
      <xdr:col>13</xdr:col>
      <xdr:colOff>268817</xdr:colOff>
      <xdr:row>37</xdr:row>
      <xdr:rowOff>86782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187172</xdr:colOff>
      <xdr:row>20</xdr:row>
      <xdr:rowOff>164344</xdr:rowOff>
    </xdr:from>
    <xdr:to>
      <xdr:col>14</xdr:col>
      <xdr:colOff>431799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666750</xdr:colOff>
      <xdr:row>53</xdr:row>
      <xdr:rowOff>23811</xdr:rowOff>
    </xdr:from>
    <xdr:to>
      <xdr:col>15</xdr:col>
      <xdr:colOff>581025</xdr:colOff>
      <xdr:row>71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59FD9E-EA74-467C-AA1F-3AD8BCD5D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234314</xdr:colOff>
      <xdr:row>81</xdr:row>
      <xdr:rowOff>80010</xdr:rowOff>
    </xdr:from>
    <xdr:to>
      <xdr:col>15</xdr:col>
      <xdr:colOff>579119</xdr:colOff>
      <xdr:row>99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8AE287-2D04-4B7C-B0D5-EA69C4E57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nfccc.int/ghg-inventories-annex-i-parties/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5AA-50BD-4A41-B154-1DBC166EC269}">
  <dimension ref="B2:L11"/>
  <sheetViews>
    <sheetView workbookViewId="0">
      <selection activeCell="R18" sqref="R18"/>
    </sheetView>
  </sheetViews>
  <sheetFormatPr defaultRowHeight="15" x14ac:dyDescent="0.25"/>
  <cols>
    <col min="1" max="1" width="20.5703125" customWidth="1"/>
    <col min="2" max="2" width="30.85546875" bestFit="1" customWidth="1"/>
  </cols>
  <sheetData>
    <row r="2" spans="2:12" ht="21" x14ac:dyDescent="0.35">
      <c r="B2" s="92" t="s">
        <v>79</v>
      </c>
    </row>
    <row r="3" spans="2:12" ht="15.75" thickBot="1" x14ac:dyDescent="0.3"/>
    <row r="4" spans="2:12" ht="15.75" x14ac:dyDescent="0.25">
      <c r="B4" s="93" t="s">
        <v>73</v>
      </c>
      <c r="C4" s="105" t="s">
        <v>74</v>
      </c>
      <c r="D4" s="105"/>
      <c r="E4" s="105"/>
      <c r="F4" s="105"/>
      <c r="G4" s="105"/>
      <c r="H4" s="105"/>
      <c r="I4" s="105"/>
      <c r="J4" s="105"/>
      <c r="K4" s="105"/>
      <c r="L4" s="106"/>
    </row>
    <row r="5" spans="2:12" ht="15.75" x14ac:dyDescent="0.25">
      <c r="B5" s="94" t="s">
        <v>64</v>
      </c>
      <c r="C5" s="101" t="s">
        <v>71</v>
      </c>
      <c r="D5" s="101"/>
      <c r="E5" s="101"/>
      <c r="F5" s="101"/>
      <c r="G5" s="101"/>
      <c r="H5" s="101"/>
      <c r="I5" s="101"/>
      <c r="J5" s="101"/>
      <c r="K5" s="101"/>
      <c r="L5" s="102"/>
    </row>
    <row r="6" spans="2:12" ht="15.75" x14ac:dyDescent="0.25">
      <c r="B6" s="94" t="s">
        <v>65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12" ht="15.75" x14ac:dyDescent="0.25">
      <c r="B7" s="94" t="s">
        <v>66</v>
      </c>
      <c r="C7" s="101" t="s">
        <v>72</v>
      </c>
      <c r="D7" s="101"/>
      <c r="E7" s="101"/>
      <c r="F7" s="101"/>
      <c r="G7" s="101"/>
      <c r="H7" s="101"/>
      <c r="I7" s="101"/>
      <c r="J7" s="101"/>
      <c r="K7" s="101"/>
      <c r="L7" s="102"/>
    </row>
    <row r="8" spans="2:12" ht="15" customHeight="1" x14ac:dyDescent="0.25">
      <c r="B8" s="96" t="s">
        <v>78</v>
      </c>
      <c r="C8" s="107" t="s">
        <v>80</v>
      </c>
      <c r="D8" s="108"/>
      <c r="E8" s="108"/>
      <c r="F8" s="108"/>
      <c r="G8" s="108"/>
      <c r="H8" s="108"/>
      <c r="I8" s="108"/>
      <c r="J8" s="108"/>
      <c r="K8" s="108"/>
      <c r="L8" s="109"/>
    </row>
    <row r="9" spans="2:12" ht="15.75" x14ac:dyDescent="0.25">
      <c r="B9" s="94" t="s">
        <v>68</v>
      </c>
      <c r="C9" s="101" t="s">
        <v>77</v>
      </c>
      <c r="D9" s="101"/>
      <c r="E9" s="101"/>
      <c r="F9" s="101"/>
      <c r="G9" s="101"/>
      <c r="H9" s="101"/>
      <c r="I9" s="101"/>
      <c r="J9" s="101"/>
      <c r="K9" s="101"/>
      <c r="L9" s="102"/>
    </row>
    <row r="10" spans="2:12" ht="15.75" x14ac:dyDescent="0.25">
      <c r="B10" s="94" t="s">
        <v>67</v>
      </c>
      <c r="C10" s="101" t="s">
        <v>69</v>
      </c>
      <c r="D10" s="101"/>
      <c r="E10" s="101"/>
      <c r="F10" s="101"/>
      <c r="G10" s="101"/>
      <c r="H10" s="101"/>
      <c r="I10" s="101"/>
      <c r="J10" s="101"/>
      <c r="K10" s="101"/>
      <c r="L10" s="102"/>
    </row>
    <row r="11" spans="2:12" ht="16.5" thickBot="1" x14ac:dyDescent="0.3">
      <c r="B11" s="95"/>
      <c r="C11" s="103" t="s">
        <v>70</v>
      </c>
      <c r="D11" s="103"/>
      <c r="E11" s="103"/>
      <c r="F11" s="103"/>
      <c r="G11" s="103"/>
      <c r="H11" s="103"/>
      <c r="I11" s="103"/>
      <c r="J11" s="103"/>
      <c r="K11" s="103"/>
      <c r="L11" s="104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hyperlinks>
    <hyperlink ref="C11" r:id="rId1" xr:uid="{B1737F6A-D43A-4F73-A4F9-E087C74D6144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36"/>
  <sheetViews>
    <sheetView tabSelected="1" topLeftCell="A67" zoomScaleNormal="100" workbookViewId="0">
      <selection activeCell="S86" sqref="S86"/>
    </sheetView>
  </sheetViews>
  <sheetFormatPr defaultRowHeight="15" x14ac:dyDescent="0.25"/>
  <cols>
    <col min="2" max="2" width="42.42578125" customWidth="1"/>
    <col min="3" max="3" width="15.28515625" customWidth="1"/>
    <col min="4" max="4" width="10.85546875" customWidth="1"/>
    <col min="5" max="5" width="10" bestFit="1" customWidth="1"/>
    <col min="31" max="32" width="11.140625" customWidth="1"/>
    <col min="33" max="33" width="24.28515625" bestFit="1" customWidth="1"/>
    <col min="34" max="34" width="21.140625" bestFit="1" customWidth="1"/>
    <col min="35" max="35" width="19.85546875" customWidth="1"/>
    <col min="36" max="36" width="21" customWidth="1"/>
  </cols>
  <sheetData>
    <row r="1" spans="1:65" ht="15.75" thickBot="1" x14ac:dyDescent="0.3"/>
    <row r="2" spans="1:65" ht="15" customHeight="1" x14ac:dyDescent="0.25">
      <c r="B2" s="5"/>
      <c r="C2" s="110" t="s">
        <v>81</v>
      </c>
      <c r="D2" s="111"/>
      <c r="E2" s="111"/>
      <c r="F2" s="111"/>
      <c r="G2" s="111"/>
      <c r="H2" s="111"/>
      <c r="I2" s="112"/>
    </row>
    <row r="3" spans="1:65" x14ac:dyDescent="0.25">
      <c r="B3" s="71"/>
      <c r="C3" s="113"/>
      <c r="D3" s="114"/>
      <c r="E3" s="114"/>
      <c r="F3" s="114"/>
      <c r="G3" s="114"/>
      <c r="H3" s="114"/>
      <c r="I3" s="115"/>
    </row>
    <row r="4" spans="1:65" x14ac:dyDescent="0.25">
      <c r="B4" s="71"/>
      <c r="C4" s="113"/>
      <c r="D4" s="114"/>
      <c r="E4" s="114"/>
      <c r="F4" s="114"/>
      <c r="G4" s="114"/>
      <c r="H4" s="114"/>
      <c r="I4" s="115"/>
    </row>
    <row r="5" spans="1:65" x14ac:dyDescent="0.25">
      <c r="B5" s="71"/>
      <c r="C5" s="113"/>
      <c r="D5" s="114"/>
      <c r="E5" s="114"/>
      <c r="F5" s="114"/>
      <c r="G5" s="114"/>
      <c r="H5" s="114"/>
      <c r="I5" s="115"/>
    </row>
    <row r="6" spans="1:65" x14ac:dyDescent="0.25">
      <c r="B6" s="71"/>
      <c r="C6" s="113"/>
      <c r="D6" s="114"/>
      <c r="E6" s="114"/>
      <c r="F6" s="114"/>
      <c r="G6" s="114"/>
      <c r="H6" s="114"/>
      <c r="I6" s="115"/>
    </row>
    <row r="7" spans="1:65" x14ac:dyDescent="0.25">
      <c r="B7" s="71"/>
      <c r="C7" s="113"/>
      <c r="D7" s="114"/>
      <c r="E7" s="114"/>
      <c r="F7" s="114"/>
      <c r="G7" s="114"/>
      <c r="H7" s="114"/>
      <c r="I7" s="115"/>
    </row>
    <row r="8" spans="1:65" x14ac:dyDescent="0.25">
      <c r="B8" s="71"/>
      <c r="C8" s="113"/>
      <c r="D8" s="114"/>
      <c r="E8" s="114"/>
      <c r="F8" s="114"/>
      <c r="G8" s="114"/>
      <c r="H8" s="114"/>
      <c r="I8" s="115"/>
    </row>
    <row r="9" spans="1:65" x14ac:dyDescent="0.25">
      <c r="B9" s="71"/>
      <c r="C9" s="113"/>
      <c r="D9" s="114"/>
      <c r="E9" s="114"/>
      <c r="F9" s="114"/>
      <c r="G9" s="114"/>
      <c r="H9" s="114"/>
      <c r="I9" s="115"/>
    </row>
    <row r="10" spans="1:65" ht="15.75" thickBot="1" x14ac:dyDescent="0.3">
      <c r="B10" s="71"/>
      <c r="C10" s="116"/>
      <c r="D10" s="117"/>
      <c r="E10" s="117"/>
      <c r="F10" s="117"/>
      <c r="G10" s="117"/>
      <c r="H10" s="117"/>
      <c r="I10" s="118"/>
    </row>
    <row r="11" spans="1:65" ht="15.75" thickBot="1" x14ac:dyDescent="0.3"/>
    <row r="12" spans="1:65" s="75" customFormat="1" ht="21" x14ac:dyDescent="0.35">
      <c r="A12" s="72" t="s">
        <v>63</v>
      </c>
      <c r="B12" s="73"/>
      <c r="C12" s="74"/>
      <c r="D12" s="74"/>
      <c r="E12" s="74"/>
      <c r="F12" s="74"/>
      <c r="G12" s="74"/>
      <c r="H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6"/>
      <c r="AG12" s="76"/>
      <c r="AH12" s="76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</row>
    <row r="13" spans="1:65" x14ac:dyDescent="0.25">
      <c r="B13" s="2"/>
      <c r="AG13" s="5"/>
      <c r="AH13" s="5"/>
      <c r="AI13" s="5"/>
    </row>
    <row r="14" spans="1:65" x14ac:dyDescent="0.25">
      <c r="B14" s="44"/>
      <c r="C14" s="40" t="s">
        <v>36</v>
      </c>
      <c r="D14" s="39">
        <v>1990</v>
      </c>
      <c r="E14" s="41">
        <v>1991</v>
      </c>
      <c r="F14" s="41">
        <v>1992</v>
      </c>
      <c r="G14" s="41">
        <v>1993</v>
      </c>
      <c r="H14" s="41">
        <v>1994</v>
      </c>
      <c r="I14" s="41">
        <v>1995</v>
      </c>
      <c r="J14" s="41">
        <v>1996</v>
      </c>
      <c r="K14" s="41">
        <v>1997</v>
      </c>
      <c r="L14" s="41">
        <v>1998</v>
      </c>
      <c r="M14" s="41">
        <v>1999</v>
      </c>
      <c r="N14" s="41">
        <v>2000</v>
      </c>
      <c r="O14" s="41">
        <v>2001</v>
      </c>
      <c r="P14" s="41">
        <v>2002</v>
      </c>
      <c r="Q14" s="41">
        <v>2003</v>
      </c>
      <c r="R14" s="41">
        <v>2004</v>
      </c>
      <c r="S14" s="41">
        <v>2005</v>
      </c>
      <c r="T14" s="41">
        <v>2006</v>
      </c>
      <c r="U14" s="41">
        <v>2007</v>
      </c>
      <c r="V14" s="41">
        <v>2008</v>
      </c>
      <c r="W14" s="41">
        <v>2009</v>
      </c>
      <c r="X14" s="41">
        <v>2010</v>
      </c>
      <c r="Y14" s="41">
        <v>2011</v>
      </c>
      <c r="Z14" s="41">
        <v>2012</v>
      </c>
      <c r="AA14" s="41">
        <v>2013</v>
      </c>
      <c r="AB14" s="41">
        <v>2014</v>
      </c>
      <c r="AC14" s="41">
        <v>2015</v>
      </c>
      <c r="AD14" s="41">
        <v>2016</v>
      </c>
      <c r="AE14" s="41">
        <v>2017</v>
      </c>
      <c r="AF14" s="41">
        <v>2018</v>
      </c>
      <c r="AG14" s="48"/>
      <c r="AH14" s="46"/>
      <c r="AI14" s="46"/>
    </row>
    <row r="15" spans="1:65" ht="18" x14ac:dyDescent="0.35">
      <c r="B15" s="36" t="s">
        <v>22</v>
      </c>
      <c r="C15" s="77" t="s">
        <v>59</v>
      </c>
      <c r="D15" s="68">
        <f>D51</f>
        <v>1869.4524766968</v>
      </c>
      <c r="E15" s="68">
        <f t="shared" ref="E15:AF15" si="0">E51</f>
        <v>1783.896114035</v>
      </c>
      <c r="F15" s="68">
        <f t="shared" si="0"/>
        <v>1926.9392824078</v>
      </c>
      <c r="G15" s="68">
        <f t="shared" si="0"/>
        <v>2039.2542412926</v>
      </c>
      <c r="H15" s="68">
        <f t="shared" si="0"/>
        <v>1978.9728948964</v>
      </c>
      <c r="I15" s="68">
        <f t="shared" si="0"/>
        <v>2070.0632162298002</v>
      </c>
      <c r="J15" s="68">
        <f t="shared" si="0"/>
        <v>2127.0958193235001</v>
      </c>
      <c r="K15" s="68">
        <f t="shared" si="0"/>
        <v>2167.5064553104999</v>
      </c>
      <c r="L15" s="68">
        <f t="shared" si="0"/>
        <v>2161.6673885720002</v>
      </c>
      <c r="M15" s="68">
        <f t="shared" si="0"/>
        <v>2221.9797961637</v>
      </c>
      <c r="N15" s="68">
        <f t="shared" si="0"/>
        <v>2204.9750935956999</v>
      </c>
      <c r="O15" s="68">
        <f t="shared" si="0"/>
        <v>2090.1406706816001</v>
      </c>
      <c r="P15" s="68">
        <f t="shared" si="0"/>
        <v>2198.0213922183002</v>
      </c>
      <c r="Q15" s="68">
        <f t="shared" si="0"/>
        <v>2187.4091057125001</v>
      </c>
      <c r="R15" s="68">
        <f t="shared" si="0"/>
        <v>2287.2001664807999</v>
      </c>
      <c r="S15" s="68">
        <f t="shared" si="0"/>
        <v>2172.9882736187001</v>
      </c>
      <c r="T15" s="68">
        <f t="shared" si="0"/>
        <v>2235.5981622712002</v>
      </c>
      <c r="U15" s="68">
        <f t="shared" si="0"/>
        <v>2382.6865225567999</v>
      </c>
      <c r="V15" s="68">
        <f t="shared" si="0"/>
        <v>2252.4320774526</v>
      </c>
      <c r="W15" s="68">
        <f t="shared" si="0"/>
        <v>2150.5041578784999</v>
      </c>
      <c r="X15" s="68">
        <f t="shared" si="0"/>
        <v>2063.2677018293002</v>
      </c>
      <c r="Y15" s="68">
        <f t="shared" si="0"/>
        <v>1915.0353980658999</v>
      </c>
      <c r="Z15" s="68">
        <f t="shared" si="0"/>
        <v>1860.9872785223999</v>
      </c>
      <c r="AA15" s="68">
        <f t="shared" si="0"/>
        <v>1825.3811252403</v>
      </c>
      <c r="AB15" s="68">
        <f t="shared" si="0"/>
        <v>1837.3455890427999</v>
      </c>
      <c r="AC15" s="68">
        <f t="shared" si="0"/>
        <v>1859.4444893156999</v>
      </c>
      <c r="AD15" s="68">
        <f t="shared" si="0"/>
        <v>1835.1196826654</v>
      </c>
      <c r="AE15" s="68">
        <f t="shared" si="0"/>
        <v>1877.88380276102</v>
      </c>
      <c r="AF15" s="68">
        <f t="shared" si="0"/>
        <v>1919.91414238056</v>
      </c>
      <c r="AG15" s="35"/>
      <c r="AH15" s="38"/>
      <c r="AI15" s="38"/>
    </row>
    <row r="16" spans="1:65" ht="18" x14ac:dyDescent="0.35">
      <c r="B16" s="36" t="s">
        <v>41</v>
      </c>
      <c r="C16" s="79" t="s">
        <v>59</v>
      </c>
      <c r="D16" s="68">
        <f>D80</f>
        <v>957.67621537554407</v>
      </c>
      <c r="E16" s="68">
        <f t="shared" ref="E16:AF16" si="1">E80</f>
        <v>837.43134839216077</v>
      </c>
      <c r="F16" s="68">
        <f t="shared" si="1"/>
        <v>607.91169197523004</v>
      </c>
      <c r="G16" s="68">
        <f t="shared" si="1"/>
        <v>565.2173499884168</v>
      </c>
      <c r="H16" s="68">
        <f t="shared" si="1"/>
        <v>530.9112916742223</v>
      </c>
      <c r="I16" s="68">
        <f t="shared" si="1"/>
        <v>564.55664888670515</v>
      </c>
      <c r="J16" s="68">
        <f t="shared" si="1"/>
        <v>538.69796317956013</v>
      </c>
      <c r="K16" s="68">
        <f t="shared" si="1"/>
        <v>663.74165578048462</v>
      </c>
      <c r="L16" s="68">
        <f t="shared" si="1"/>
        <v>811.11816931477574</v>
      </c>
      <c r="M16" s="68">
        <f t="shared" si="1"/>
        <v>964.23684601569391</v>
      </c>
      <c r="N16" s="68">
        <f t="shared" si="1"/>
        <v>1009.5738734977308</v>
      </c>
      <c r="O16" s="68">
        <f t="shared" si="1"/>
        <v>1004.5543474806105</v>
      </c>
      <c r="P16" s="68">
        <f t="shared" si="1"/>
        <v>991.84351879052588</v>
      </c>
      <c r="Q16" s="68">
        <f t="shared" si="1"/>
        <v>974.86008470909815</v>
      </c>
      <c r="R16" s="68">
        <f t="shared" si="1"/>
        <v>978.31954625362334</v>
      </c>
      <c r="S16" s="68">
        <f t="shared" si="1"/>
        <v>951.51686838406863</v>
      </c>
      <c r="T16" s="68">
        <f t="shared" si="1"/>
        <v>1424.4966984249781</v>
      </c>
      <c r="U16" s="68">
        <f t="shared" si="1"/>
        <v>1555.2333647732828</v>
      </c>
      <c r="V16" s="68">
        <f t="shared" si="1"/>
        <v>2085.7279364257893</v>
      </c>
      <c r="W16" s="68">
        <f t="shared" si="1"/>
        <v>1877.9913322000282</v>
      </c>
      <c r="X16" s="68">
        <f t="shared" si="1"/>
        <v>1910.664199380207</v>
      </c>
      <c r="Y16" s="68">
        <f t="shared" si="1"/>
        <v>1832.004324612041</v>
      </c>
      <c r="Z16" s="68">
        <f t="shared" si="1"/>
        <v>1907.130139450258</v>
      </c>
      <c r="AA16" s="68">
        <f t="shared" si="1"/>
        <v>1947.296498512673</v>
      </c>
      <c r="AB16" s="68">
        <f t="shared" si="1"/>
        <v>1931.3770756745846</v>
      </c>
      <c r="AC16" s="68">
        <f t="shared" si="1"/>
        <v>1998.2238404949021</v>
      </c>
      <c r="AD16" s="68">
        <f t="shared" si="1"/>
        <v>1986.9832755709017</v>
      </c>
      <c r="AE16" s="68">
        <f t="shared" si="1"/>
        <v>2025.6572529058551</v>
      </c>
      <c r="AF16" s="68">
        <f t="shared" si="1"/>
        <v>2025.7001330163403</v>
      </c>
      <c r="AG16" s="35"/>
      <c r="AH16" s="38"/>
      <c r="AI16" s="38"/>
    </row>
    <row r="17" spans="1:35" ht="18" x14ac:dyDescent="0.35">
      <c r="B17" s="36" t="s">
        <v>12</v>
      </c>
      <c r="C17" s="79" t="s">
        <v>59</v>
      </c>
      <c r="D17" s="68">
        <f>D105</f>
        <v>678.27395935037043</v>
      </c>
      <c r="E17" s="68">
        <f t="shared" ref="E17:AF17" si="2">E105</f>
        <v>659.76039314756554</v>
      </c>
      <c r="F17" s="68">
        <f t="shared" si="2"/>
        <v>642.59418871242269</v>
      </c>
      <c r="G17" s="68">
        <f t="shared" si="2"/>
        <v>645.31039919289412</v>
      </c>
      <c r="H17" s="68">
        <f t="shared" si="2"/>
        <v>650.72290644474117</v>
      </c>
      <c r="I17" s="68">
        <f t="shared" si="2"/>
        <v>628.60877019262307</v>
      </c>
      <c r="J17" s="68">
        <f t="shared" si="2"/>
        <v>640.81753483384705</v>
      </c>
      <c r="K17" s="68">
        <f t="shared" si="2"/>
        <v>634.13372821685471</v>
      </c>
      <c r="L17" s="68">
        <f t="shared" si="2"/>
        <v>644.78700305173891</v>
      </c>
      <c r="M17" s="68">
        <f t="shared" si="2"/>
        <v>648.97195677316267</v>
      </c>
      <c r="N17" s="68">
        <f t="shared" si="2"/>
        <v>631.5747614886335</v>
      </c>
      <c r="O17" s="68">
        <f t="shared" si="2"/>
        <v>632.43629561013586</v>
      </c>
      <c r="P17" s="68">
        <f t="shared" si="2"/>
        <v>616.56307712624277</v>
      </c>
      <c r="Q17" s="68">
        <f t="shared" si="2"/>
        <v>609.05348631542699</v>
      </c>
      <c r="R17" s="68">
        <f t="shared" si="2"/>
        <v>600.30999375684405</v>
      </c>
      <c r="S17" s="68">
        <f t="shared" si="2"/>
        <v>604.68574597499401</v>
      </c>
      <c r="T17" s="68">
        <f t="shared" si="2"/>
        <v>630.15426834622519</v>
      </c>
      <c r="U17" s="68">
        <f t="shared" si="2"/>
        <v>647.90326549859537</v>
      </c>
      <c r="V17" s="68">
        <f t="shared" si="2"/>
        <v>661.26995463861215</v>
      </c>
      <c r="W17" s="68">
        <f t="shared" si="2"/>
        <v>646.6298814727262</v>
      </c>
      <c r="X17" s="68">
        <f t="shared" si="2"/>
        <v>631.25115426278728</v>
      </c>
      <c r="Y17" s="68">
        <f t="shared" si="2"/>
        <v>630.78935468341524</v>
      </c>
      <c r="Z17" s="68">
        <f t="shared" si="2"/>
        <v>633.29015215734205</v>
      </c>
      <c r="AA17" s="68">
        <f t="shared" si="2"/>
        <v>622.60657485247248</v>
      </c>
      <c r="AB17" s="68">
        <f t="shared" si="2"/>
        <v>670.65369819246928</v>
      </c>
      <c r="AC17" s="68">
        <f t="shared" si="2"/>
        <v>658.97055904394404</v>
      </c>
      <c r="AD17" s="68">
        <f t="shared" si="2"/>
        <v>662.89035914567182</v>
      </c>
      <c r="AE17" s="68">
        <f t="shared" si="2"/>
        <v>666.48225445444143</v>
      </c>
      <c r="AF17" s="68">
        <f t="shared" si="2"/>
        <v>634.96606620088983</v>
      </c>
      <c r="AG17" s="35"/>
      <c r="AH17" s="38"/>
      <c r="AI17" s="38"/>
    </row>
    <row r="18" spans="1:35" ht="18" x14ac:dyDescent="0.35">
      <c r="B18" s="36" t="s">
        <v>17</v>
      </c>
      <c r="C18" s="80" t="s">
        <v>59</v>
      </c>
      <c r="D18" s="68">
        <f>D131</f>
        <v>227.46892251127798</v>
      </c>
      <c r="E18" s="68">
        <f t="shared" ref="E18:AF18" si="3">E131</f>
        <v>235.67761273517041</v>
      </c>
      <c r="F18" s="68">
        <f t="shared" si="3"/>
        <v>250.76176057436234</v>
      </c>
      <c r="G18" s="68">
        <f t="shared" si="3"/>
        <v>266.33335390041901</v>
      </c>
      <c r="H18" s="68">
        <f t="shared" si="3"/>
        <v>273.93009765892873</v>
      </c>
      <c r="I18" s="68">
        <f t="shared" si="3"/>
        <v>287.8102803421815</v>
      </c>
      <c r="J18" s="68">
        <f t="shared" si="3"/>
        <v>302.95001503744504</v>
      </c>
      <c r="K18" s="68">
        <f t="shared" si="3"/>
        <v>311.44045249202748</v>
      </c>
      <c r="L18" s="68">
        <f t="shared" si="3"/>
        <v>304.44586459569064</v>
      </c>
      <c r="M18" s="68">
        <f t="shared" si="3"/>
        <v>312.77631881855319</v>
      </c>
      <c r="N18" s="68">
        <f t="shared" si="3"/>
        <v>324.92574672564217</v>
      </c>
      <c r="O18" s="68">
        <f t="shared" si="3"/>
        <v>334.3862106616549</v>
      </c>
      <c r="P18" s="68">
        <f t="shared" si="3"/>
        <v>346.69363921975088</v>
      </c>
      <c r="Q18" s="68">
        <f t="shared" si="3"/>
        <v>341.37976154301106</v>
      </c>
      <c r="R18" s="68">
        <f t="shared" si="3"/>
        <v>345.50699754268419</v>
      </c>
      <c r="S18" s="68">
        <f t="shared" si="3"/>
        <v>330.27304216001403</v>
      </c>
      <c r="T18" s="68">
        <f t="shared" si="3"/>
        <v>358.03981412625376</v>
      </c>
      <c r="U18" s="68">
        <f t="shared" si="3"/>
        <v>361.23256566345282</v>
      </c>
      <c r="V18" s="68">
        <f t="shared" si="3"/>
        <v>343.48114756586563</v>
      </c>
      <c r="W18" s="68">
        <f t="shared" si="3"/>
        <v>330.47496716049619</v>
      </c>
      <c r="X18" s="68">
        <f t="shared" si="3"/>
        <v>323.74123464628605</v>
      </c>
      <c r="Y18" s="68">
        <f t="shared" si="3"/>
        <v>303.12779054928149</v>
      </c>
      <c r="Z18" s="68">
        <f t="shared" si="3"/>
        <v>282.1286302371737</v>
      </c>
      <c r="AA18" s="68">
        <f t="shared" si="3"/>
        <v>293.25394702332483</v>
      </c>
      <c r="AB18" s="68">
        <f t="shared" si="3"/>
        <v>282.7208950544865</v>
      </c>
      <c r="AC18" s="68">
        <f t="shared" si="3"/>
        <v>283.16971361799546</v>
      </c>
      <c r="AD18" s="68">
        <f t="shared" si="3"/>
        <v>269.60223529893705</v>
      </c>
      <c r="AE18" s="68">
        <f t="shared" si="3"/>
        <v>265.48363608611754</v>
      </c>
      <c r="AF18" s="68">
        <f t="shared" si="3"/>
        <v>276.37326100287368</v>
      </c>
      <c r="AG18" s="35"/>
      <c r="AH18" s="38"/>
      <c r="AI18" s="38"/>
    </row>
    <row r="19" spans="1:35" ht="18" x14ac:dyDescent="0.35">
      <c r="B19" s="39" t="s">
        <v>4</v>
      </c>
      <c r="C19" s="37" t="s">
        <v>60</v>
      </c>
      <c r="D19" s="53">
        <f>SUM(D15:D18)</f>
        <v>3732.8715739339923</v>
      </c>
      <c r="E19" s="53">
        <f t="shared" ref="E19:AF19" si="4">SUM(E15:E18)</f>
        <v>3516.7654683098967</v>
      </c>
      <c r="F19" s="53">
        <f t="shared" si="4"/>
        <v>3428.2069236698148</v>
      </c>
      <c r="G19" s="53">
        <f t="shared" si="4"/>
        <v>3516.1153443743301</v>
      </c>
      <c r="H19" s="53">
        <f t="shared" si="4"/>
        <v>3434.5371906742921</v>
      </c>
      <c r="I19" s="53">
        <f t="shared" si="4"/>
        <v>3551.0389156513102</v>
      </c>
      <c r="J19" s="53">
        <f t="shared" si="4"/>
        <v>3609.5613323743528</v>
      </c>
      <c r="K19" s="53">
        <f t="shared" si="4"/>
        <v>3776.8222917998664</v>
      </c>
      <c r="L19" s="53">
        <f t="shared" si="4"/>
        <v>3922.0184255342051</v>
      </c>
      <c r="M19" s="53">
        <f t="shared" si="4"/>
        <v>4147.9649177711099</v>
      </c>
      <c r="N19" s="53">
        <f t="shared" si="4"/>
        <v>4171.0494753077064</v>
      </c>
      <c r="O19" s="53">
        <f t="shared" si="4"/>
        <v>4061.5175244340012</v>
      </c>
      <c r="P19" s="53">
        <f t="shared" si="4"/>
        <v>4153.1216273548198</v>
      </c>
      <c r="Q19" s="53">
        <f t="shared" si="4"/>
        <v>4112.7024382800364</v>
      </c>
      <c r="R19" s="53">
        <f t="shared" si="4"/>
        <v>4211.3367040339517</v>
      </c>
      <c r="S19" s="53">
        <f t="shared" si="4"/>
        <v>4059.4639301377765</v>
      </c>
      <c r="T19" s="53">
        <f t="shared" si="4"/>
        <v>4648.2889431686572</v>
      </c>
      <c r="U19" s="53">
        <f t="shared" si="4"/>
        <v>4947.0557184921308</v>
      </c>
      <c r="V19" s="53">
        <f t="shared" si="4"/>
        <v>5342.9111160828661</v>
      </c>
      <c r="W19" s="53">
        <f t="shared" si="4"/>
        <v>5005.6003387117498</v>
      </c>
      <c r="X19" s="53">
        <f t="shared" si="4"/>
        <v>4928.9242901185808</v>
      </c>
      <c r="Y19" s="53">
        <f t="shared" si="4"/>
        <v>4680.9568679106378</v>
      </c>
      <c r="Z19" s="53">
        <f t="shared" si="4"/>
        <v>4683.5362003671735</v>
      </c>
      <c r="AA19" s="53">
        <f t="shared" si="4"/>
        <v>4688.5381456287705</v>
      </c>
      <c r="AB19" s="53">
        <f t="shared" si="4"/>
        <v>4722.0972579643403</v>
      </c>
      <c r="AC19" s="53">
        <f t="shared" si="4"/>
        <v>4799.8086024725417</v>
      </c>
      <c r="AD19" s="53">
        <f t="shared" si="4"/>
        <v>4754.5955526809103</v>
      </c>
      <c r="AE19" s="53">
        <f t="shared" si="4"/>
        <v>4835.5069462074334</v>
      </c>
      <c r="AF19" s="53">
        <f t="shared" si="4"/>
        <v>4856.9536026006635</v>
      </c>
      <c r="AG19" s="49"/>
      <c r="AH19" s="47"/>
      <c r="AI19" s="47"/>
    </row>
    <row r="20" spans="1:35" s="11" customFormat="1" x14ac:dyDescent="0.25">
      <c r="A20" s="9"/>
      <c r="B20" s="100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H20" s="99"/>
    </row>
    <row r="21" spans="1:35" x14ac:dyDescent="0.25">
      <c r="AH21" s="38"/>
    </row>
    <row r="22" spans="1:35" x14ac:dyDescent="0.25">
      <c r="AH22" s="38"/>
    </row>
    <row r="28" spans="1:35" x14ac:dyDescent="0.25">
      <c r="S28" s="2"/>
    </row>
    <row r="38" spans="1:65" ht="15.75" thickBot="1" x14ac:dyDescent="0.3"/>
    <row r="39" spans="1:65" s="75" customFormat="1" ht="21" x14ac:dyDescent="0.35">
      <c r="A39" s="72" t="s">
        <v>51</v>
      </c>
      <c r="B39" s="73"/>
      <c r="C39" s="74"/>
      <c r="D39" s="74"/>
      <c r="E39" s="74"/>
      <c r="F39" s="74"/>
      <c r="G39" s="74"/>
      <c r="H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6"/>
      <c r="AG39" s="76"/>
      <c r="AH39" s="76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</row>
    <row r="41" spans="1:65" s="2" customFormat="1" x14ac:dyDescent="0.25">
      <c r="B41" s="39" t="s">
        <v>5</v>
      </c>
      <c r="C41" s="40" t="s">
        <v>36</v>
      </c>
      <c r="D41" s="39">
        <v>1990</v>
      </c>
      <c r="E41" s="41">
        <v>1991</v>
      </c>
      <c r="F41" s="41">
        <v>1992</v>
      </c>
      <c r="G41" s="41">
        <v>1993</v>
      </c>
      <c r="H41" s="41">
        <v>1994</v>
      </c>
      <c r="I41" s="41">
        <v>1995</v>
      </c>
      <c r="J41" s="41">
        <v>1996</v>
      </c>
      <c r="K41" s="41">
        <v>1997</v>
      </c>
      <c r="L41" s="41">
        <v>1998</v>
      </c>
      <c r="M41" s="41">
        <v>1999</v>
      </c>
      <c r="N41" s="41">
        <v>2000</v>
      </c>
      <c r="O41" s="41">
        <v>2001</v>
      </c>
      <c r="P41" s="41">
        <v>2002</v>
      </c>
      <c r="Q41" s="41">
        <v>2003</v>
      </c>
      <c r="R41" s="41">
        <v>2004</v>
      </c>
      <c r="S41" s="41">
        <v>2005</v>
      </c>
      <c r="T41" s="41">
        <v>2006</v>
      </c>
      <c r="U41" s="41">
        <v>2007</v>
      </c>
      <c r="V41" s="41">
        <v>2008</v>
      </c>
      <c r="W41" s="41">
        <v>2009</v>
      </c>
      <c r="X41" s="41">
        <v>2010</v>
      </c>
      <c r="Y41" s="41">
        <v>2011</v>
      </c>
      <c r="Z41" s="41">
        <v>2012</v>
      </c>
      <c r="AA41" s="41">
        <v>2013</v>
      </c>
      <c r="AB41" s="41">
        <v>2014</v>
      </c>
      <c r="AC41" s="41">
        <v>2015</v>
      </c>
      <c r="AD41" s="41">
        <v>2016</v>
      </c>
      <c r="AE41" s="41">
        <v>2017</v>
      </c>
      <c r="AF41" s="41">
        <v>2018</v>
      </c>
      <c r="AG41" s="48"/>
      <c r="AH41" s="46"/>
      <c r="AI41" s="46"/>
      <c r="AJ41" s="45"/>
    </row>
    <row r="42" spans="1:65" ht="18" x14ac:dyDescent="0.35">
      <c r="B42" s="36" t="s">
        <v>0</v>
      </c>
      <c r="C42" s="77" t="s">
        <v>59</v>
      </c>
      <c r="D42" s="68">
        <v>745.94791493666776</v>
      </c>
      <c r="E42" s="68">
        <v>716.84495562815107</v>
      </c>
      <c r="F42" s="68">
        <v>800.24270493434403</v>
      </c>
      <c r="G42" s="68">
        <v>861.65834895303635</v>
      </c>
      <c r="H42" s="68">
        <v>847.5697846181306</v>
      </c>
      <c r="I42" s="68">
        <v>926.37157469273347</v>
      </c>
      <c r="J42" s="68">
        <v>946.97815867179997</v>
      </c>
      <c r="K42" s="68">
        <v>933.58450965719987</v>
      </c>
      <c r="L42" s="68">
        <v>918.81732165313326</v>
      </c>
      <c r="M42" s="68">
        <v>902.14800056113347</v>
      </c>
      <c r="N42" s="68">
        <v>896.85283697813327</v>
      </c>
      <c r="O42" s="68">
        <v>739.67152474453349</v>
      </c>
      <c r="P42" s="68">
        <v>838.46677732593344</v>
      </c>
      <c r="Q42" s="68">
        <v>805.40488379039994</v>
      </c>
      <c r="R42" s="68">
        <v>827.01536204219997</v>
      </c>
      <c r="S42" s="68">
        <v>746.37203787946657</v>
      </c>
      <c r="T42" s="68">
        <v>679.73810647813332</v>
      </c>
      <c r="U42" s="68">
        <v>772.52190028866676</v>
      </c>
      <c r="V42" s="68">
        <v>710.09902904226669</v>
      </c>
      <c r="W42" s="68">
        <v>766.30168165406678</v>
      </c>
      <c r="X42" s="68">
        <v>727.62710245059998</v>
      </c>
      <c r="Y42" s="68">
        <v>660.23743879466667</v>
      </c>
      <c r="Z42" s="68">
        <v>654.44348976208937</v>
      </c>
      <c r="AA42" s="68">
        <v>617.51666730686668</v>
      </c>
      <c r="AB42" s="68">
        <v>608.87957935694669</v>
      </c>
      <c r="AC42" s="68">
        <v>624.19013463029341</v>
      </c>
      <c r="AD42" s="68">
        <v>521.49772702248799</v>
      </c>
      <c r="AE42" s="68">
        <v>534.06572982284513</v>
      </c>
      <c r="AF42" s="68">
        <v>551.73162428879994</v>
      </c>
      <c r="AG42" s="35"/>
      <c r="AH42" s="38"/>
      <c r="AI42" s="38"/>
      <c r="AJ42" s="5"/>
    </row>
    <row r="43" spans="1:65" ht="18" x14ac:dyDescent="0.35">
      <c r="B43" s="36" t="s">
        <v>1</v>
      </c>
      <c r="C43" s="79" t="s">
        <v>59</v>
      </c>
      <c r="D43" s="68">
        <v>530.22363278277658</v>
      </c>
      <c r="E43" s="68">
        <v>548.70895699496361</v>
      </c>
      <c r="F43" s="68">
        <v>563.21645785510555</v>
      </c>
      <c r="G43" s="68">
        <v>560.12533507254625</v>
      </c>
      <c r="H43" s="68">
        <v>568.18189175551026</v>
      </c>
      <c r="I43" s="68">
        <v>558.04077375331394</v>
      </c>
      <c r="J43" s="68">
        <v>538.72993153500454</v>
      </c>
      <c r="K43" s="68">
        <v>570.19773271916654</v>
      </c>
      <c r="L43" s="68">
        <v>578.90932286989153</v>
      </c>
      <c r="M43" s="68">
        <v>604.56225706570467</v>
      </c>
      <c r="N43" s="68">
        <v>616.19799377044376</v>
      </c>
      <c r="O43" s="68">
        <v>622.83077483513341</v>
      </c>
      <c r="P43" s="68">
        <v>631.72779190319488</v>
      </c>
      <c r="Q43" s="68">
        <v>710.68315372174845</v>
      </c>
      <c r="R43" s="68">
        <v>747.37635939354107</v>
      </c>
      <c r="S43" s="68">
        <v>775.76718364004626</v>
      </c>
      <c r="T43" s="68">
        <v>883.66044880536072</v>
      </c>
      <c r="U43" s="68">
        <v>915.22658111814872</v>
      </c>
      <c r="V43" s="68">
        <v>861.39716408662321</v>
      </c>
      <c r="W43" s="68">
        <v>862.20828331684572</v>
      </c>
      <c r="X43" s="68">
        <v>814.58756657508445</v>
      </c>
      <c r="Y43" s="68">
        <v>796.12858327191111</v>
      </c>
      <c r="Z43" s="68">
        <v>790.7539350980062</v>
      </c>
      <c r="AA43" s="68">
        <v>805.33413451956733</v>
      </c>
      <c r="AB43" s="68">
        <v>782.17154537676151</v>
      </c>
      <c r="AC43" s="68">
        <v>827.41458436283665</v>
      </c>
      <c r="AD43" s="68">
        <v>902.72563349068537</v>
      </c>
      <c r="AE43" s="68">
        <v>952.80459833840393</v>
      </c>
      <c r="AF43" s="68">
        <v>978.59406950313451</v>
      </c>
      <c r="AG43" s="35"/>
      <c r="AH43" s="38"/>
      <c r="AI43" s="38"/>
      <c r="AJ43" s="5"/>
    </row>
    <row r="44" spans="1:65" ht="18" x14ac:dyDescent="0.35">
      <c r="B44" s="36" t="s">
        <v>34</v>
      </c>
      <c r="C44" s="79" t="s">
        <v>59</v>
      </c>
      <c r="D44" s="68">
        <v>32.001069840866663</v>
      </c>
      <c r="E44" s="68">
        <v>30.79965172326667</v>
      </c>
      <c r="F44" s="68">
        <v>25.78287747746667</v>
      </c>
      <c r="G44" s="68">
        <v>25.066572060083331</v>
      </c>
      <c r="H44" s="68">
        <v>23.058631957583334</v>
      </c>
      <c r="I44" s="68">
        <v>29.783803935100003</v>
      </c>
      <c r="J44" s="68">
        <v>33.691471191116669</v>
      </c>
      <c r="K44" s="68">
        <v>31.559176890233335</v>
      </c>
      <c r="L44" s="68">
        <v>33.126899885183335</v>
      </c>
      <c r="M44" s="68">
        <v>31.875066510783334</v>
      </c>
      <c r="N44" s="68">
        <v>28.023558325566668</v>
      </c>
      <c r="O44" s="68">
        <v>24.640266187799998</v>
      </c>
      <c r="P44" s="68">
        <v>21.605513360749999</v>
      </c>
      <c r="Q44" s="68">
        <v>22.195534081583332</v>
      </c>
      <c r="R44" s="68">
        <v>23.528089852533334</v>
      </c>
      <c r="S44" s="68">
        <v>26.228953806433331</v>
      </c>
      <c r="T44" s="68">
        <v>28.378269703600001</v>
      </c>
      <c r="U44" s="68">
        <v>22.23928605888333</v>
      </c>
      <c r="V44" s="68">
        <v>26.458680526233334</v>
      </c>
      <c r="W44" s="68">
        <v>21.972687151966664</v>
      </c>
      <c r="X44" s="68">
        <v>21.317660824499999</v>
      </c>
      <c r="Y44" s="68">
        <v>20.451965742999999</v>
      </c>
      <c r="Z44" s="68">
        <v>21.042309315431893</v>
      </c>
      <c r="AA44" s="68">
        <v>19.78315312378334</v>
      </c>
      <c r="AB44" s="68">
        <v>40.678530263333336</v>
      </c>
      <c r="AC44" s="68">
        <v>20.615904741416667</v>
      </c>
      <c r="AD44" s="68">
        <v>22.766787739216667</v>
      </c>
      <c r="AE44" s="68">
        <v>23.154047704150003</v>
      </c>
      <c r="AF44" s="68">
        <v>24.792599279666668</v>
      </c>
      <c r="AG44" s="35"/>
      <c r="AH44" s="38"/>
      <c r="AI44" s="38"/>
      <c r="AJ44" s="5"/>
    </row>
    <row r="45" spans="1:65" ht="18" x14ac:dyDescent="0.35">
      <c r="B45" s="36" t="s">
        <v>35</v>
      </c>
      <c r="C45" s="79" t="s">
        <v>59</v>
      </c>
      <c r="D45" s="68">
        <v>60.442494691666667</v>
      </c>
      <c r="E45" s="68">
        <v>55.271508591266667</v>
      </c>
      <c r="F45" s="68">
        <v>56.7516385586</v>
      </c>
      <c r="G45" s="68">
        <v>61.291639859933341</v>
      </c>
      <c r="H45" s="68">
        <v>58.429034896600001</v>
      </c>
      <c r="I45" s="68">
        <v>37.674914554333334</v>
      </c>
      <c r="J45" s="68">
        <v>44.3911588482</v>
      </c>
      <c r="K45" s="68">
        <v>27.061565491600003</v>
      </c>
      <c r="L45" s="68">
        <v>20.747966028600004</v>
      </c>
      <c r="M45" s="68">
        <v>18.322178823333335</v>
      </c>
      <c r="N45" s="68">
        <v>12.732682217799999</v>
      </c>
      <c r="O45" s="68">
        <v>20.722528160933336</v>
      </c>
      <c r="P45" s="68">
        <v>18.752655494066669</v>
      </c>
      <c r="Q45" s="68">
        <v>34.463723995066658</v>
      </c>
      <c r="R45" s="68">
        <v>49.024313554000003</v>
      </c>
      <c r="S45" s="68">
        <v>22.729611000733332</v>
      </c>
      <c r="T45" s="68">
        <v>51.772836463799997</v>
      </c>
      <c r="U45" s="68">
        <v>61.539405940600005</v>
      </c>
      <c r="V45" s="68">
        <v>55.64342637313333</v>
      </c>
      <c r="W45" s="68">
        <v>31.885412578933334</v>
      </c>
      <c r="X45" s="68">
        <v>35.299687925600004</v>
      </c>
      <c r="Y45" s="68">
        <v>18.814853991</v>
      </c>
      <c r="Z45" s="68">
        <v>13.899237121586978</v>
      </c>
      <c r="AA45" s="68">
        <v>15.888880760733333</v>
      </c>
      <c r="AB45" s="68">
        <v>20.541147405803343</v>
      </c>
      <c r="AC45" s="68">
        <v>26.795179173066664</v>
      </c>
      <c r="AD45" s="68">
        <v>27.989207723400003</v>
      </c>
      <c r="AE45" s="68">
        <v>31.916375174516531</v>
      </c>
      <c r="AF45" s="68">
        <v>43.775550559599999</v>
      </c>
      <c r="AG45" s="35"/>
      <c r="AH45" s="38"/>
      <c r="AI45" s="38"/>
      <c r="AJ45" s="5"/>
    </row>
    <row r="46" spans="1:65" ht="18" x14ac:dyDescent="0.35">
      <c r="B46" s="36" t="s">
        <v>30</v>
      </c>
      <c r="C46" s="79" t="s">
        <v>59</v>
      </c>
      <c r="D46" s="68">
        <v>135.05315567531667</v>
      </c>
      <c r="E46" s="68">
        <v>128.86249339599999</v>
      </c>
      <c r="F46" s="68">
        <v>120.0938700871</v>
      </c>
      <c r="G46" s="68">
        <v>129.65899445893331</v>
      </c>
      <c r="H46" s="68">
        <v>132.14094866396664</v>
      </c>
      <c r="I46" s="68">
        <v>166.1842574877333</v>
      </c>
      <c r="J46" s="68">
        <v>161.16345614459999</v>
      </c>
      <c r="K46" s="68">
        <v>194.18980378979998</v>
      </c>
      <c r="L46" s="68">
        <v>196.38373752118329</v>
      </c>
      <c r="M46" s="68">
        <v>215.25441225773329</v>
      </c>
      <c r="N46" s="68">
        <v>220.05119767691664</v>
      </c>
      <c r="O46" s="68">
        <v>215.26152387436662</v>
      </c>
      <c r="P46" s="68">
        <v>201.58944089678332</v>
      </c>
      <c r="Q46" s="68">
        <v>184.79180240885</v>
      </c>
      <c r="R46" s="68">
        <v>221.76154147723329</v>
      </c>
      <c r="S46" s="68">
        <v>241.09447129495001</v>
      </c>
      <c r="T46" s="68">
        <v>218.1026147193833</v>
      </c>
      <c r="U46" s="68">
        <v>219.6636145704</v>
      </c>
      <c r="V46" s="68">
        <v>212.68000703646666</v>
      </c>
      <c r="W46" s="68">
        <v>148.17053255549999</v>
      </c>
      <c r="X46" s="68">
        <v>118.74977454339998</v>
      </c>
      <c r="Y46" s="68">
        <v>108.66194634901666</v>
      </c>
      <c r="Z46" s="68">
        <v>103.72303964506038</v>
      </c>
      <c r="AA46" s="68">
        <v>98.627965823463327</v>
      </c>
      <c r="AB46" s="68">
        <v>144.33667638773989</v>
      </c>
      <c r="AC46" s="68">
        <v>118.19506844599998</v>
      </c>
      <c r="AD46" s="68">
        <v>137.26576505617251</v>
      </c>
      <c r="AE46" s="68">
        <v>140.75788073281427</v>
      </c>
      <c r="AF46" s="68">
        <v>112.34277891247959</v>
      </c>
      <c r="AG46" s="35"/>
      <c r="AH46" s="38"/>
      <c r="AI46" s="38"/>
      <c r="AJ46" s="5"/>
    </row>
    <row r="47" spans="1:65" ht="18" x14ac:dyDescent="0.35">
      <c r="B47" s="36" t="s">
        <v>32</v>
      </c>
      <c r="C47" s="79" t="s">
        <v>59</v>
      </c>
      <c r="D47" s="68">
        <v>241.67758410998331</v>
      </c>
      <c r="E47" s="68">
        <v>170.72555245730001</v>
      </c>
      <c r="F47" s="68">
        <v>235.06628262919997</v>
      </c>
      <c r="G47" s="68">
        <v>253.70110422856669</v>
      </c>
      <c r="H47" s="68">
        <v>229.50754034173337</v>
      </c>
      <c r="I47" s="68">
        <v>218.11944355076668</v>
      </c>
      <c r="J47" s="68">
        <v>265.37725183610002</v>
      </c>
      <c r="K47" s="68">
        <v>303.0923621224</v>
      </c>
      <c r="L47" s="68">
        <v>277.96319411451668</v>
      </c>
      <c r="M47" s="68">
        <v>288.14519118426671</v>
      </c>
      <c r="N47" s="68">
        <v>236.12830523598333</v>
      </c>
      <c r="O47" s="68">
        <v>285.7616710700334</v>
      </c>
      <c r="P47" s="68">
        <v>301.26708282361665</v>
      </c>
      <c r="Q47" s="68">
        <v>258.06810430634999</v>
      </c>
      <c r="R47" s="68">
        <v>220.79530020026672</v>
      </c>
      <c r="S47" s="68">
        <v>185.35051821375001</v>
      </c>
      <c r="T47" s="68">
        <v>186.7227900047167</v>
      </c>
      <c r="U47" s="68">
        <v>185.77112070430002</v>
      </c>
      <c r="V47" s="68">
        <v>162.98225075933331</v>
      </c>
      <c r="W47" s="68">
        <v>118.49965272540001</v>
      </c>
      <c r="X47" s="68">
        <v>112.51862930390001</v>
      </c>
      <c r="Y47" s="68">
        <v>98.937499251883338</v>
      </c>
      <c r="Z47" s="68">
        <v>80.630411419339609</v>
      </c>
      <c r="AA47" s="68">
        <v>75.374095635836667</v>
      </c>
      <c r="AB47" s="68">
        <v>32.165609237960126</v>
      </c>
      <c r="AC47" s="68">
        <v>56.632949728800028</v>
      </c>
      <c r="AD47" s="68">
        <v>60.068247850127477</v>
      </c>
      <c r="AE47" s="68">
        <v>31.133892879785719</v>
      </c>
      <c r="AF47" s="68">
        <v>37.800799127520406</v>
      </c>
      <c r="AG47" s="35"/>
      <c r="AH47" s="38"/>
      <c r="AI47" s="38"/>
      <c r="AJ47" s="5"/>
    </row>
    <row r="48" spans="1:65" ht="18" x14ac:dyDescent="0.35">
      <c r="B48" s="36" t="s">
        <v>31</v>
      </c>
      <c r="C48" s="79" t="s">
        <v>59</v>
      </c>
      <c r="D48" s="68">
        <v>13.8344150695</v>
      </c>
      <c r="E48" s="68">
        <v>15.4397584407</v>
      </c>
      <c r="F48" s="68">
        <v>13.8740441295</v>
      </c>
      <c r="G48" s="68">
        <v>17.428887444099999</v>
      </c>
      <c r="H48" s="68">
        <v>17.102418012699999</v>
      </c>
      <c r="I48" s="68">
        <v>22.1169223343</v>
      </c>
      <c r="J48" s="68">
        <v>15.6529034028</v>
      </c>
      <c r="K48" s="68">
        <v>12.150240913299999</v>
      </c>
      <c r="L48" s="68">
        <v>15.136583142299999</v>
      </c>
      <c r="M48" s="68">
        <v>12.2091007827</v>
      </c>
      <c r="N48" s="68">
        <v>11.187866269800001</v>
      </c>
      <c r="O48" s="68">
        <v>10.498397580200001</v>
      </c>
      <c r="P48" s="68">
        <v>12.479142358900001</v>
      </c>
      <c r="Q48" s="68">
        <v>9.7856832842999992</v>
      </c>
      <c r="R48" s="68">
        <v>8.0429184812999992</v>
      </c>
      <c r="S48" s="68">
        <v>7.9556166490000004</v>
      </c>
      <c r="T48" s="68">
        <v>17.430938130099999</v>
      </c>
      <c r="U48" s="68">
        <v>34.872053737100003</v>
      </c>
      <c r="V48" s="68">
        <v>17.960347590800001</v>
      </c>
      <c r="W48" s="68">
        <v>13.140414079599999</v>
      </c>
      <c r="X48" s="68">
        <v>14.021977637000001</v>
      </c>
      <c r="Y48" s="68">
        <v>11.456500825999999</v>
      </c>
      <c r="Z48" s="68">
        <v>11.52857605</v>
      </c>
      <c r="AA48" s="68">
        <v>4.568501693</v>
      </c>
      <c r="AB48" s="68">
        <v>5.1465454730999998</v>
      </c>
      <c r="AC48" s="68">
        <v>4.2166131439000001</v>
      </c>
      <c r="AD48" s="68">
        <v>2.3797178700999999</v>
      </c>
      <c r="AE48" s="68">
        <v>2.3363597794199999</v>
      </c>
      <c r="AF48" s="68">
        <v>2.3824734955600002</v>
      </c>
      <c r="AG48" s="35"/>
      <c r="AH48" s="38"/>
      <c r="AI48" s="38"/>
      <c r="AJ48" s="5"/>
    </row>
    <row r="49" spans="1:36" ht="18" x14ac:dyDescent="0.35">
      <c r="B49" s="36" t="s">
        <v>2</v>
      </c>
      <c r="C49" s="79" t="s">
        <v>59</v>
      </c>
      <c r="D49" s="68">
        <v>61.55088458281611</v>
      </c>
      <c r="E49" s="68">
        <v>70.131881745696191</v>
      </c>
      <c r="F49" s="68">
        <v>67.772743538415881</v>
      </c>
      <c r="G49" s="68">
        <v>85.550267249028678</v>
      </c>
      <c r="H49" s="68">
        <v>70.296663600793906</v>
      </c>
      <c r="I49" s="68">
        <v>82.432509101723952</v>
      </c>
      <c r="J49" s="68">
        <v>81.501780834587493</v>
      </c>
      <c r="K49" s="68">
        <v>67.105980237284285</v>
      </c>
      <c r="L49" s="68">
        <v>84.166358708856407</v>
      </c>
      <c r="M49" s="68">
        <v>112.05587726144537</v>
      </c>
      <c r="N49" s="68">
        <v>154.05628693131297</v>
      </c>
      <c r="O49" s="68">
        <v>144.76819740379139</v>
      </c>
      <c r="P49" s="68">
        <v>148.39698338423921</v>
      </c>
      <c r="Q49" s="68">
        <v>137.31044314633255</v>
      </c>
      <c r="R49" s="68">
        <v>123.91964517268885</v>
      </c>
      <c r="S49" s="68">
        <v>119.29791555191447</v>
      </c>
      <c r="T49" s="68">
        <v>129.24056672281176</v>
      </c>
      <c r="U49" s="68">
        <v>149.83992987683513</v>
      </c>
      <c r="V49" s="68">
        <v>188.48446841169911</v>
      </c>
      <c r="W49" s="68">
        <v>172.40675584137767</v>
      </c>
      <c r="X49" s="68">
        <v>194.21499999999997</v>
      </c>
      <c r="Y49" s="68">
        <v>183.00800000000001</v>
      </c>
      <c r="Z49" s="68">
        <v>174.81625</v>
      </c>
      <c r="AA49" s="68">
        <v>176.60899999999998</v>
      </c>
      <c r="AB49" s="68">
        <v>186.96474999999998</v>
      </c>
      <c r="AC49" s="68">
        <v>167.0795</v>
      </c>
      <c r="AD49" s="68">
        <v>151.80460830540562</v>
      </c>
      <c r="AE49" s="68">
        <v>149.09899999999999</v>
      </c>
      <c r="AF49" s="68">
        <v>158.982</v>
      </c>
      <c r="AG49" s="35"/>
      <c r="AH49" s="38"/>
      <c r="AI49" s="38"/>
      <c r="AJ49" s="5"/>
    </row>
    <row r="50" spans="1:36" ht="18" x14ac:dyDescent="0.35">
      <c r="B50" s="36" t="s">
        <v>3</v>
      </c>
      <c r="C50" s="80" t="s">
        <v>59</v>
      </c>
      <c r="D50" s="68">
        <v>48.721325007206133</v>
      </c>
      <c r="E50" s="68">
        <v>47.111355057656056</v>
      </c>
      <c r="F50" s="68">
        <v>44.138663198067889</v>
      </c>
      <c r="G50" s="68">
        <v>44.773091966372021</v>
      </c>
      <c r="H50" s="68">
        <v>32.685981049382235</v>
      </c>
      <c r="I50" s="68">
        <v>29.339016819795688</v>
      </c>
      <c r="J50" s="68">
        <v>39.609706859291236</v>
      </c>
      <c r="K50" s="68">
        <v>28.565083489515928</v>
      </c>
      <c r="L50" s="68">
        <v>36.416004648335729</v>
      </c>
      <c r="M50" s="68">
        <v>37.407711716599806</v>
      </c>
      <c r="N50" s="68">
        <v>29.744366189743232</v>
      </c>
      <c r="O50" s="68">
        <v>25.985786824808656</v>
      </c>
      <c r="P50" s="68">
        <v>23.736004670816328</v>
      </c>
      <c r="Q50" s="68">
        <v>24.705776977869391</v>
      </c>
      <c r="R50" s="68">
        <v>65.736636307036406</v>
      </c>
      <c r="S50" s="68">
        <v>48.191965582406283</v>
      </c>
      <c r="T50" s="68">
        <v>40.551591243294297</v>
      </c>
      <c r="U50" s="68">
        <v>21.012630261865979</v>
      </c>
      <c r="V50" s="68">
        <v>16.726703626044582</v>
      </c>
      <c r="W50" s="68">
        <v>15.918737974809574</v>
      </c>
      <c r="X50" s="68">
        <v>24.930302569215655</v>
      </c>
      <c r="Y50" s="68">
        <v>17.338609838421917</v>
      </c>
      <c r="Z50" s="68">
        <v>10.150030110885382</v>
      </c>
      <c r="AA50" s="68">
        <v>11.678726377049315</v>
      </c>
      <c r="AB50" s="68">
        <v>16.461205541155323</v>
      </c>
      <c r="AC50" s="68">
        <v>14.30455508938644</v>
      </c>
      <c r="AD50" s="68">
        <v>8.6219876078043853</v>
      </c>
      <c r="AE50" s="68">
        <v>12.615918329084252</v>
      </c>
      <c r="AF50" s="68">
        <v>9.5122472137986733</v>
      </c>
      <c r="AG50" s="35"/>
      <c r="AH50" s="38"/>
      <c r="AI50" s="38"/>
      <c r="AJ50" s="5"/>
    </row>
    <row r="51" spans="1:36" s="2" customFormat="1" ht="18" x14ac:dyDescent="0.35">
      <c r="B51" s="39" t="s">
        <v>4</v>
      </c>
      <c r="C51" s="37" t="s">
        <v>60</v>
      </c>
      <c r="D51" s="53">
        <f>SUM(D42:D50)</f>
        <v>1869.4524766968</v>
      </c>
      <c r="E51" s="53">
        <f t="shared" ref="E51:AE51" si="5">SUM(E42:E50)</f>
        <v>1783.896114035</v>
      </c>
      <c r="F51" s="53">
        <f t="shared" si="5"/>
        <v>1926.9392824078</v>
      </c>
      <c r="G51" s="53">
        <f t="shared" si="5"/>
        <v>2039.2542412926</v>
      </c>
      <c r="H51" s="53">
        <f t="shared" si="5"/>
        <v>1978.9728948964</v>
      </c>
      <c r="I51" s="53">
        <f t="shared" si="5"/>
        <v>2070.0632162298002</v>
      </c>
      <c r="J51" s="53">
        <f t="shared" si="5"/>
        <v>2127.0958193235001</v>
      </c>
      <c r="K51" s="53">
        <f t="shared" si="5"/>
        <v>2167.5064553104999</v>
      </c>
      <c r="L51" s="53">
        <f t="shared" si="5"/>
        <v>2161.6673885720002</v>
      </c>
      <c r="M51" s="53">
        <f t="shared" si="5"/>
        <v>2221.9797961637</v>
      </c>
      <c r="N51" s="53">
        <f t="shared" si="5"/>
        <v>2204.9750935956999</v>
      </c>
      <c r="O51" s="53">
        <f t="shared" si="5"/>
        <v>2090.1406706816001</v>
      </c>
      <c r="P51" s="53">
        <f t="shared" si="5"/>
        <v>2198.0213922183002</v>
      </c>
      <c r="Q51" s="53">
        <f t="shared" si="5"/>
        <v>2187.4091057125001</v>
      </c>
      <c r="R51" s="53">
        <f t="shared" si="5"/>
        <v>2287.2001664807999</v>
      </c>
      <c r="S51" s="53">
        <f t="shared" si="5"/>
        <v>2172.9882736187001</v>
      </c>
      <c r="T51" s="53">
        <f t="shared" si="5"/>
        <v>2235.5981622712002</v>
      </c>
      <c r="U51" s="53">
        <f t="shared" si="5"/>
        <v>2382.6865225567999</v>
      </c>
      <c r="V51" s="53">
        <f t="shared" si="5"/>
        <v>2252.4320774526</v>
      </c>
      <c r="W51" s="53">
        <f t="shared" si="5"/>
        <v>2150.5041578784999</v>
      </c>
      <c r="X51" s="53">
        <f t="shared" si="5"/>
        <v>2063.2677018293002</v>
      </c>
      <c r="Y51" s="53">
        <f t="shared" si="5"/>
        <v>1915.0353980658999</v>
      </c>
      <c r="Z51" s="53">
        <f t="shared" si="5"/>
        <v>1860.9872785223999</v>
      </c>
      <c r="AA51" s="53">
        <f t="shared" si="5"/>
        <v>1825.3811252403</v>
      </c>
      <c r="AB51" s="53">
        <f t="shared" si="5"/>
        <v>1837.3455890427999</v>
      </c>
      <c r="AC51" s="53">
        <f t="shared" si="5"/>
        <v>1859.4444893156999</v>
      </c>
      <c r="AD51" s="53">
        <f t="shared" si="5"/>
        <v>1835.1196826654</v>
      </c>
      <c r="AE51" s="53">
        <f t="shared" si="5"/>
        <v>1877.88380276102</v>
      </c>
      <c r="AF51" s="53">
        <f t="shared" ref="AF51" si="6">SUM(AF42:AF50)</f>
        <v>1919.91414238056</v>
      </c>
      <c r="AG51" s="49"/>
      <c r="AH51" s="47"/>
      <c r="AI51" s="47"/>
      <c r="AJ51" s="45"/>
    </row>
    <row r="52" spans="1:36" s="11" customFormat="1" x14ac:dyDescent="0.25">
      <c r="A52" s="9"/>
      <c r="B52" s="100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"/>
      <c r="AH52" s="9"/>
      <c r="AI52" s="9"/>
      <c r="AJ52" s="9"/>
    </row>
    <row r="60" spans="1:36" x14ac:dyDescent="0.25">
      <c r="N60" s="2"/>
    </row>
    <row r="73" spans="2:35" x14ac:dyDescent="0.25">
      <c r="B73" s="39" t="s">
        <v>37</v>
      </c>
      <c r="C73" s="40" t="s">
        <v>36</v>
      </c>
      <c r="D73" s="39">
        <v>1990</v>
      </c>
      <c r="E73" s="41">
        <v>1991</v>
      </c>
      <c r="F73" s="41">
        <v>1992</v>
      </c>
      <c r="G73" s="41">
        <v>1993</v>
      </c>
      <c r="H73" s="41">
        <v>1994</v>
      </c>
      <c r="I73" s="41">
        <v>1995</v>
      </c>
      <c r="J73" s="41">
        <v>1996</v>
      </c>
      <c r="K73" s="41">
        <v>1997</v>
      </c>
      <c r="L73" s="41">
        <v>1998</v>
      </c>
      <c r="M73" s="41">
        <v>1999</v>
      </c>
      <c r="N73" s="41">
        <v>2000</v>
      </c>
      <c r="O73" s="41">
        <v>2001</v>
      </c>
      <c r="P73" s="41">
        <v>2002</v>
      </c>
      <c r="Q73" s="41">
        <v>2003</v>
      </c>
      <c r="R73" s="41">
        <v>2004</v>
      </c>
      <c r="S73" s="41">
        <v>2005</v>
      </c>
      <c r="T73" s="41">
        <v>2006</v>
      </c>
      <c r="U73" s="41">
        <v>2007</v>
      </c>
      <c r="V73" s="41">
        <v>2008</v>
      </c>
      <c r="W73" s="41">
        <v>2009</v>
      </c>
      <c r="X73" s="41">
        <v>2010</v>
      </c>
      <c r="Y73" s="41">
        <v>2011</v>
      </c>
      <c r="Z73" s="41">
        <v>2012</v>
      </c>
      <c r="AA73" s="41">
        <v>2013</v>
      </c>
      <c r="AB73" s="41">
        <v>2014</v>
      </c>
      <c r="AC73" s="41">
        <v>2015</v>
      </c>
      <c r="AD73" s="41">
        <v>2016</v>
      </c>
      <c r="AE73" s="41">
        <v>2017</v>
      </c>
      <c r="AF73" s="41">
        <v>2018</v>
      </c>
      <c r="AG73" s="48"/>
      <c r="AH73" s="46"/>
      <c r="AI73" s="46"/>
    </row>
    <row r="74" spans="2:35" ht="18" x14ac:dyDescent="0.35">
      <c r="B74" s="36" t="s">
        <v>7</v>
      </c>
      <c r="C74" s="77" t="s">
        <v>59</v>
      </c>
      <c r="D74" s="68">
        <v>52.256339687299999</v>
      </c>
      <c r="E74" s="68">
        <v>48.6277779459</v>
      </c>
      <c r="F74" s="68">
        <v>45.670125973499999</v>
      </c>
      <c r="G74" s="68">
        <v>39.654677162200002</v>
      </c>
      <c r="H74" s="68">
        <v>37.353068341499998</v>
      </c>
      <c r="I74" s="68">
        <v>37.842061164599997</v>
      </c>
      <c r="J74" s="68">
        <v>41.755640560300002</v>
      </c>
      <c r="K74" s="68">
        <v>46.519068504099998</v>
      </c>
      <c r="L74" s="68">
        <v>54.358745967300003</v>
      </c>
      <c r="M74" s="68">
        <v>61.4052469059</v>
      </c>
      <c r="N74" s="68">
        <v>65.449830021799997</v>
      </c>
      <c r="O74" s="68">
        <v>58.6594453628</v>
      </c>
      <c r="P74" s="68">
        <v>39.313677956799999</v>
      </c>
      <c r="Q74" s="68">
        <v>32.975809699800003</v>
      </c>
      <c r="R74" s="68">
        <v>50.813966560799997</v>
      </c>
      <c r="S74" s="68">
        <v>54.981288890000002</v>
      </c>
      <c r="T74" s="68">
        <v>62.168088455000003</v>
      </c>
      <c r="U74" s="68">
        <v>64.331651867999994</v>
      </c>
      <c r="V74" s="68">
        <v>61.804693555</v>
      </c>
      <c r="W74" s="68">
        <v>28.685283075800001</v>
      </c>
      <c r="X74" s="68">
        <v>10.3999726918</v>
      </c>
      <c r="Y74" s="68">
        <v>20.143580461999999</v>
      </c>
      <c r="Z74" s="68">
        <v>0.50936247599999995</v>
      </c>
      <c r="AA74" s="68">
        <v>0.552723886</v>
      </c>
      <c r="AB74" s="68">
        <v>0.54749451199999999</v>
      </c>
      <c r="AC74" s="68">
        <v>0.716540132</v>
      </c>
      <c r="AD74" s="68">
        <v>0.77397152499999999</v>
      </c>
      <c r="AE74" s="68">
        <v>0.90232273399999996</v>
      </c>
      <c r="AF74" s="68">
        <v>0.90521219100000005</v>
      </c>
      <c r="AG74" s="35"/>
      <c r="AH74" s="38"/>
      <c r="AI74" s="38"/>
    </row>
    <row r="75" spans="2:35" ht="18" x14ac:dyDescent="0.35">
      <c r="B75" s="36" t="s">
        <v>8</v>
      </c>
      <c r="C75" s="79" t="s">
        <v>59</v>
      </c>
      <c r="D75" s="68">
        <v>46.848301999999997</v>
      </c>
      <c r="E75" s="68">
        <v>45.310980999999998</v>
      </c>
      <c r="F75" s="68">
        <v>40.483623000000001</v>
      </c>
      <c r="G75" s="68">
        <v>42.558</v>
      </c>
      <c r="H75" s="68">
        <v>42.966414999999998</v>
      </c>
      <c r="I75" s="68">
        <v>40.983358000000003</v>
      </c>
      <c r="J75" s="68">
        <v>47.783811</v>
      </c>
      <c r="K75" s="68">
        <v>39.949818999999998</v>
      </c>
      <c r="L75" s="68">
        <v>34.845215000000003</v>
      </c>
      <c r="M75" s="68">
        <v>35.207053000000002</v>
      </c>
      <c r="N75" s="68">
        <v>18.317008000000001</v>
      </c>
      <c r="O75" s="68">
        <v>16.017271999999998</v>
      </c>
      <c r="P75" s="68">
        <v>0.45369799999999999</v>
      </c>
      <c r="Q75" s="68">
        <v>0.47860399999999997</v>
      </c>
      <c r="R75" s="68">
        <v>0.38885599999999998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35"/>
      <c r="AH75" s="38"/>
      <c r="AI75" s="38"/>
    </row>
    <row r="76" spans="2:35" ht="18" x14ac:dyDescent="0.35">
      <c r="B76" s="36" t="s">
        <v>9</v>
      </c>
      <c r="C76" s="79" t="s">
        <v>59</v>
      </c>
      <c r="D76" s="68">
        <v>844.21891502970504</v>
      </c>
      <c r="E76" s="68">
        <v>729.28974235822</v>
      </c>
      <c r="F76" s="68">
        <v>507.94220287673249</v>
      </c>
      <c r="G76" s="68">
        <v>468.19638060562801</v>
      </c>
      <c r="H76" s="68">
        <v>435.8226467784375</v>
      </c>
      <c r="I76" s="68">
        <v>469.08037215439998</v>
      </c>
      <c r="J76" s="68">
        <v>424.93051591036198</v>
      </c>
      <c r="K76" s="68">
        <v>546.86589423578118</v>
      </c>
      <c r="L76" s="68">
        <v>681.79413407097718</v>
      </c>
      <c r="M76" s="68">
        <v>816.11082189933666</v>
      </c>
      <c r="N76" s="68">
        <v>868.16811795029116</v>
      </c>
      <c r="O76" s="68">
        <v>876.23634987334117</v>
      </c>
      <c r="P76" s="68">
        <v>890.30486733139617</v>
      </c>
      <c r="Q76" s="68">
        <v>882.78353724372562</v>
      </c>
      <c r="R76" s="68">
        <v>862.97807772471651</v>
      </c>
      <c r="S76" s="68">
        <v>827.5172737775631</v>
      </c>
      <c r="T76" s="68">
        <v>1290.5304827831794</v>
      </c>
      <c r="U76" s="68">
        <v>1425.3725881266153</v>
      </c>
      <c r="V76" s="68">
        <v>1949.8816248439225</v>
      </c>
      <c r="W76" s="68">
        <v>1764.6034237858278</v>
      </c>
      <c r="X76" s="68">
        <v>1781.4676767121721</v>
      </c>
      <c r="Y76" s="68">
        <v>1668.9163166237411</v>
      </c>
      <c r="Z76" s="68">
        <v>1751.2850991180376</v>
      </c>
      <c r="AA76" s="68">
        <v>1771.5013985457999</v>
      </c>
      <c r="AB76" s="68">
        <v>1750.4826812438</v>
      </c>
      <c r="AC76" s="68">
        <v>1807.4538337277838</v>
      </c>
      <c r="AD76" s="68">
        <v>1772.1444869162704</v>
      </c>
      <c r="AE76" s="68">
        <v>1823.880524571862</v>
      </c>
      <c r="AF76" s="68">
        <v>1845.6641808924287</v>
      </c>
      <c r="AG76" s="35"/>
      <c r="AH76" s="38"/>
      <c r="AI76" s="38"/>
    </row>
    <row r="77" spans="2:35" ht="18" x14ac:dyDescent="0.35">
      <c r="B77" s="36" t="s">
        <v>10</v>
      </c>
      <c r="C77" s="79" t="s">
        <v>59</v>
      </c>
      <c r="D77" s="68">
        <v>6.7649734459472004</v>
      </c>
      <c r="E77" s="68">
        <v>6.6253041512294004</v>
      </c>
      <c r="F77" s="68">
        <v>6.7689446221112002</v>
      </c>
      <c r="G77" s="68">
        <v>7.0152697355548002</v>
      </c>
      <c r="H77" s="68">
        <v>6.9293959771656004</v>
      </c>
      <c r="I77" s="68">
        <v>7.4412222199136</v>
      </c>
      <c r="J77" s="68">
        <v>7.4013184295128003</v>
      </c>
      <c r="K77" s="68">
        <v>7.2865602557361999</v>
      </c>
      <c r="L77" s="68">
        <v>7.4295130377963998</v>
      </c>
      <c r="M77" s="68">
        <v>6.9792285546438002</v>
      </c>
      <c r="N77" s="68">
        <v>7.3544798068121997</v>
      </c>
      <c r="O77" s="68">
        <v>6.4540770891549997</v>
      </c>
      <c r="P77" s="68">
        <v>6.6865074354781999</v>
      </c>
      <c r="Q77" s="68">
        <v>6.3554558751319998</v>
      </c>
      <c r="R77" s="68">
        <v>7.1404000570533999</v>
      </c>
      <c r="S77" s="68">
        <v>6.8704182921842003</v>
      </c>
      <c r="T77" s="68">
        <v>7.6414170120764</v>
      </c>
      <c r="U77" s="68">
        <v>7.1614511547957997</v>
      </c>
      <c r="V77" s="68">
        <v>6.3837715681915999</v>
      </c>
      <c r="W77" s="68">
        <v>4.8817543970779997</v>
      </c>
      <c r="X77" s="68">
        <v>5.1097162073264002</v>
      </c>
      <c r="Y77" s="68">
        <v>5.3356039625670002</v>
      </c>
      <c r="Z77" s="68">
        <v>5.2432528318773999</v>
      </c>
      <c r="AA77" s="68">
        <v>5.1729255388282001</v>
      </c>
      <c r="AB77" s="68">
        <v>5.2296634669299999</v>
      </c>
      <c r="AC77" s="68">
        <v>5.5289032851158</v>
      </c>
      <c r="AD77" s="68">
        <v>5.4667752538718002</v>
      </c>
      <c r="AE77" s="68">
        <v>5.137252378536</v>
      </c>
      <c r="AF77" s="68">
        <v>5.6028641032342001</v>
      </c>
      <c r="AG77" s="35"/>
      <c r="AH77" s="38"/>
      <c r="AI77" s="38"/>
    </row>
    <row r="78" spans="2:35" ht="18" x14ac:dyDescent="0.35">
      <c r="B78" s="36" t="s">
        <v>11</v>
      </c>
      <c r="C78" s="79" t="s">
        <v>59</v>
      </c>
      <c r="D78" s="68">
        <v>0.34503629049793</v>
      </c>
      <c r="E78" s="68">
        <v>0.69534108057731003</v>
      </c>
      <c r="F78" s="68">
        <v>0.70436784591335</v>
      </c>
      <c r="G78" s="68">
        <v>1.58037855053897</v>
      </c>
      <c r="H78" s="68">
        <v>2.0313482469151301</v>
      </c>
      <c r="I78" s="68">
        <v>3.4315461825756501</v>
      </c>
      <c r="J78" s="68">
        <v>10.652492892010351</v>
      </c>
      <c r="K78" s="68">
        <v>16.888844666527259</v>
      </c>
      <c r="L78" s="68">
        <v>26.31685435006526</v>
      </c>
      <c r="M78" s="68">
        <v>37.979899664676388</v>
      </c>
      <c r="N78" s="68">
        <v>43.963933079374492</v>
      </c>
      <c r="O78" s="68">
        <v>41.103556679898347</v>
      </c>
      <c r="P78" s="68">
        <v>49.329839831923408</v>
      </c>
      <c r="Q78" s="68">
        <v>46.558191414295521</v>
      </c>
      <c r="R78" s="68">
        <v>51.464563110669459</v>
      </c>
      <c r="S78" s="68">
        <v>55.5608215637914</v>
      </c>
      <c r="T78" s="68">
        <v>57.392046437361429</v>
      </c>
      <c r="U78" s="68">
        <v>50.849420690408721</v>
      </c>
      <c r="V78" s="68">
        <v>60.44184902141388</v>
      </c>
      <c r="W78" s="68">
        <v>73.117439815096262</v>
      </c>
      <c r="X78" s="68">
        <v>105.10787949054567</v>
      </c>
      <c r="Y78" s="68">
        <v>130.46159018577814</v>
      </c>
      <c r="Z78" s="68">
        <v>140.74773813291003</v>
      </c>
      <c r="AA78" s="68">
        <v>163.38029255417203</v>
      </c>
      <c r="AB78" s="68">
        <v>169.61368844614839</v>
      </c>
      <c r="AC78" s="68">
        <v>179.67605933004234</v>
      </c>
      <c r="AD78" s="68">
        <v>204.49508616683244</v>
      </c>
      <c r="AE78" s="68">
        <v>190.93596987873704</v>
      </c>
      <c r="AF78" s="68">
        <v>167.27832805739942</v>
      </c>
      <c r="AG78" s="35"/>
      <c r="AH78" s="38"/>
      <c r="AI78" s="38"/>
    </row>
    <row r="79" spans="2:35" ht="18" x14ac:dyDescent="0.35">
      <c r="B79" s="36" t="s">
        <v>33</v>
      </c>
      <c r="C79" s="80" t="s">
        <v>59</v>
      </c>
      <c r="D79" s="68">
        <v>7.2426489220940002</v>
      </c>
      <c r="E79" s="68">
        <v>6.8822018562340004</v>
      </c>
      <c r="F79" s="68">
        <v>6.3424276569730003</v>
      </c>
      <c r="G79" s="68">
        <v>6.2126439344950004</v>
      </c>
      <c r="H79" s="68">
        <v>5.8084173302039996</v>
      </c>
      <c r="I79" s="68">
        <v>5.7780891652159996</v>
      </c>
      <c r="J79" s="68">
        <v>6.174184387375</v>
      </c>
      <c r="K79" s="68">
        <v>6.2314691183399997</v>
      </c>
      <c r="L79" s="68">
        <v>6.3737068886369999</v>
      </c>
      <c r="M79" s="68">
        <v>6.554595991137</v>
      </c>
      <c r="N79" s="68">
        <v>6.3205046394529996</v>
      </c>
      <c r="O79" s="68">
        <v>6.0836464754159998</v>
      </c>
      <c r="P79" s="68">
        <v>5.7549282349280002</v>
      </c>
      <c r="Q79" s="68">
        <v>5.7084864761449996</v>
      </c>
      <c r="R79" s="68">
        <v>5.5336828003839997</v>
      </c>
      <c r="S79" s="68">
        <v>6.5870658605300001</v>
      </c>
      <c r="T79" s="68">
        <v>6.7646637373610004</v>
      </c>
      <c r="U79" s="68">
        <v>7.5182529334629997</v>
      </c>
      <c r="V79" s="68">
        <v>7.2159974372609996</v>
      </c>
      <c r="W79" s="68">
        <v>6.7034311262259996</v>
      </c>
      <c r="X79" s="68">
        <v>8.5789542783629997</v>
      </c>
      <c r="Y79" s="68">
        <v>7.1472333779549997</v>
      </c>
      <c r="Z79" s="68">
        <v>9.3446868914329997</v>
      </c>
      <c r="AA79" s="68">
        <v>6.6891579878730001</v>
      </c>
      <c r="AB79" s="68">
        <v>5.5035480057059996</v>
      </c>
      <c r="AC79" s="68">
        <v>4.84850401996</v>
      </c>
      <c r="AD79" s="68">
        <v>4.1029557089270003</v>
      </c>
      <c r="AE79" s="68">
        <v>4.8011833427199999</v>
      </c>
      <c r="AF79" s="68">
        <v>6.2495477722780004</v>
      </c>
      <c r="AG79" s="35"/>
      <c r="AH79" s="38"/>
      <c r="AI79" s="38"/>
    </row>
    <row r="80" spans="2:35" ht="18" x14ac:dyDescent="0.35">
      <c r="B80" s="39" t="s">
        <v>4</v>
      </c>
      <c r="C80" s="37" t="s">
        <v>60</v>
      </c>
      <c r="D80" s="53">
        <f>SUM(D74:D79)</f>
        <v>957.67621537554407</v>
      </c>
      <c r="E80" s="53">
        <f t="shared" ref="E80:AF80" si="7">SUM(E74:E79)</f>
        <v>837.43134839216077</v>
      </c>
      <c r="F80" s="53">
        <f t="shared" si="7"/>
        <v>607.91169197523004</v>
      </c>
      <c r="G80" s="53">
        <f t="shared" si="7"/>
        <v>565.2173499884168</v>
      </c>
      <c r="H80" s="53">
        <f t="shared" si="7"/>
        <v>530.9112916742223</v>
      </c>
      <c r="I80" s="53">
        <f t="shared" si="7"/>
        <v>564.55664888670515</v>
      </c>
      <c r="J80" s="53">
        <f t="shared" si="7"/>
        <v>538.69796317956013</v>
      </c>
      <c r="K80" s="53">
        <f t="shared" si="7"/>
        <v>663.74165578048462</v>
      </c>
      <c r="L80" s="53">
        <f t="shared" si="7"/>
        <v>811.11816931477574</v>
      </c>
      <c r="M80" s="53">
        <f t="shared" si="7"/>
        <v>964.23684601569391</v>
      </c>
      <c r="N80" s="53">
        <f t="shared" si="7"/>
        <v>1009.5738734977308</v>
      </c>
      <c r="O80" s="53">
        <f t="shared" si="7"/>
        <v>1004.5543474806105</v>
      </c>
      <c r="P80" s="53">
        <f t="shared" si="7"/>
        <v>991.84351879052588</v>
      </c>
      <c r="Q80" s="53">
        <f t="shared" si="7"/>
        <v>974.86008470909815</v>
      </c>
      <c r="R80" s="53">
        <f t="shared" si="7"/>
        <v>978.31954625362334</v>
      </c>
      <c r="S80" s="53">
        <f t="shared" si="7"/>
        <v>951.51686838406863</v>
      </c>
      <c r="T80" s="53">
        <f t="shared" si="7"/>
        <v>1424.4966984249781</v>
      </c>
      <c r="U80" s="53">
        <f t="shared" si="7"/>
        <v>1555.2333647732828</v>
      </c>
      <c r="V80" s="53">
        <f t="shared" si="7"/>
        <v>2085.7279364257893</v>
      </c>
      <c r="W80" s="53">
        <f t="shared" si="7"/>
        <v>1877.9913322000282</v>
      </c>
      <c r="X80" s="53">
        <f t="shared" si="7"/>
        <v>1910.664199380207</v>
      </c>
      <c r="Y80" s="53">
        <f t="shared" si="7"/>
        <v>1832.004324612041</v>
      </c>
      <c r="Z80" s="53">
        <f t="shared" si="7"/>
        <v>1907.130139450258</v>
      </c>
      <c r="AA80" s="53">
        <f t="shared" si="7"/>
        <v>1947.296498512673</v>
      </c>
      <c r="AB80" s="53">
        <f t="shared" si="7"/>
        <v>1931.3770756745846</v>
      </c>
      <c r="AC80" s="53">
        <f t="shared" si="7"/>
        <v>1998.2238404949021</v>
      </c>
      <c r="AD80" s="53">
        <f t="shared" si="7"/>
        <v>1986.9832755709017</v>
      </c>
      <c r="AE80" s="53">
        <f t="shared" si="7"/>
        <v>2025.6572529058551</v>
      </c>
      <c r="AF80" s="53">
        <f t="shared" si="7"/>
        <v>2025.7001330163403</v>
      </c>
      <c r="AG80" s="49"/>
      <c r="AH80" s="47"/>
      <c r="AI80" s="47"/>
    </row>
    <row r="81" spans="1:32" s="11" customFormat="1" x14ac:dyDescent="0.25">
      <c r="A81" s="9"/>
      <c r="B81" s="100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</row>
    <row r="91" spans="1:32" x14ac:dyDescent="0.25">
      <c r="O91" s="2"/>
    </row>
    <row r="100" spans="1:35" x14ac:dyDescent="0.25">
      <c r="B100" s="39" t="s">
        <v>38</v>
      </c>
      <c r="C100" s="40" t="s">
        <v>36</v>
      </c>
      <c r="D100" s="39">
        <v>1990</v>
      </c>
      <c r="E100" s="41">
        <v>1991</v>
      </c>
      <c r="F100" s="41">
        <v>1992</v>
      </c>
      <c r="G100" s="41">
        <v>1993</v>
      </c>
      <c r="H100" s="41">
        <v>1994</v>
      </c>
      <c r="I100" s="41">
        <v>1995</v>
      </c>
      <c r="J100" s="41">
        <v>1996</v>
      </c>
      <c r="K100" s="41">
        <v>1997</v>
      </c>
      <c r="L100" s="41">
        <v>1998</v>
      </c>
      <c r="M100" s="41">
        <v>1999</v>
      </c>
      <c r="N100" s="41">
        <v>2000</v>
      </c>
      <c r="O100" s="41">
        <v>2001</v>
      </c>
      <c r="P100" s="41">
        <v>2002</v>
      </c>
      <c r="Q100" s="41">
        <v>2003</v>
      </c>
      <c r="R100" s="41">
        <v>2004</v>
      </c>
      <c r="S100" s="41">
        <v>2005</v>
      </c>
      <c r="T100" s="41">
        <v>2006</v>
      </c>
      <c r="U100" s="41">
        <v>2007</v>
      </c>
      <c r="V100" s="41">
        <v>2008</v>
      </c>
      <c r="W100" s="41">
        <v>2009</v>
      </c>
      <c r="X100" s="41">
        <v>2010</v>
      </c>
      <c r="Y100" s="41">
        <v>2011</v>
      </c>
      <c r="Z100" s="41">
        <v>2012</v>
      </c>
      <c r="AA100" s="41">
        <v>2013</v>
      </c>
      <c r="AB100" s="41">
        <v>2014</v>
      </c>
      <c r="AC100" s="41">
        <v>2015</v>
      </c>
      <c r="AD100" s="41">
        <v>2016</v>
      </c>
      <c r="AE100" s="41">
        <v>2017</v>
      </c>
      <c r="AF100" s="41">
        <v>2018</v>
      </c>
      <c r="AG100" s="48"/>
      <c r="AH100" s="46"/>
      <c r="AI100" s="46"/>
    </row>
    <row r="101" spans="1:35" ht="18" x14ac:dyDescent="0.35">
      <c r="B101" s="36" t="s">
        <v>13</v>
      </c>
      <c r="C101" s="77" t="s">
        <v>59</v>
      </c>
      <c r="D101" s="68">
        <v>326.32160849166672</v>
      </c>
      <c r="E101" s="68">
        <v>316.86114429791672</v>
      </c>
      <c r="F101" s="68">
        <v>313.02291274999999</v>
      </c>
      <c r="G101" s="68">
        <v>312.71885662083326</v>
      </c>
      <c r="H101" s="68">
        <v>315.20102117291674</v>
      </c>
      <c r="I101" s="68">
        <v>303.23375870416675</v>
      </c>
      <c r="J101" s="68">
        <v>307.86556296458326</v>
      </c>
      <c r="K101" s="68">
        <v>305.42543181874998</v>
      </c>
      <c r="L101" s="68">
        <v>311.29075276041675</v>
      </c>
      <c r="M101" s="68">
        <v>310.01770658958327</v>
      </c>
      <c r="N101" s="68">
        <v>297.83699298124998</v>
      </c>
      <c r="O101" s="68">
        <v>299.53582360833326</v>
      </c>
      <c r="P101" s="68">
        <v>294.11960667708325</v>
      </c>
      <c r="Q101" s="68">
        <v>290.56052199583326</v>
      </c>
      <c r="R101" s="68">
        <v>286.72542652916673</v>
      </c>
      <c r="S101" s="68">
        <v>289.02912778749999</v>
      </c>
      <c r="T101" s="68">
        <v>294.56448130625</v>
      </c>
      <c r="U101" s="68">
        <v>298.84221968958326</v>
      </c>
      <c r="V101" s="68">
        <v>301.85389414166673</v>
      </c>
      <c r="W101" s="68">
        <v>306.13893786249997</v>
      </c>
      <c r="X101" s="68">
        <v>303.06097672291673</v>
      </c>
      <c r="Y101" s="68">
        <v>302.58864351875002</v>
      </c>
      <c r="Z101" s="68">
        <v>299.58348758541678</v>
      </c>
      <c r="AA101" s="68">
        <v>293.63157842708324</v>
      </c>
      <c r="AB101" s="68">
        <v>312.96615673541675</v>
      </c>
      <c r="AC101" s="68">
        <v>316.35421628124999</v>
      </c>
      <c r="AD101" s="68">
        <v>321.3301634</v>
      </c>
      <c r="AE101" s="68">
        <v>315.10557865833323</v>
      </c>
      <c r="AF101" s="68">
        <v>301.14044263124998</v>
      </c>
      <c r="AG101" s="35"/>
      <c r="AH101" s="38"/>
      <c r="AI101" s="38"/>
    </row>
    <row r="102" spans="1:35" ht="18" x14ac:dyDescent="0.35">
      <c r="B102" s="36" t="s">
        <v>14</v>
      </c>
      <c r="C102" s="79" t="s">
        <v>59</v>
      </c>
      <c r="D102" s="68">
        <v>82.57097725397098</v>
      </c>
      <c r="E102" s="68">
        <v>80.149297341901146</v>
      </c>
      <c r="F102" s="68">
        <v>77.912208559634266</v>
      </c>
      <c r="G102" s="68">
        <v>77.697863891860138</v>
      </c>
      <c r="H102" s="68">
        <v>77.639602217187715</v>
      </c>
      <c r="I102" s="68">
        <v>75.740425170423407</v>
      </c>
      <c r="J102" s="68">
        <v>76.558762591554597</v>
      </c>
      <c r="K102" s="68">
        <v>75.640276762722806</v>
      </c>
      <c r="L102" s="68">
        <v>77.643005106966555</v>
      </c>
      <c r="M102" s="68">
        <v>77.388929046178959</v>
      </c>
      <c r="N102" s="68">
        <v>75.61595935714108</v>
      </c>
      <c r="O102" s="68">
        <v>76.070648369533458</v>
      </c>
      <c r="P102" s="68">
        <v>74.531712074507041</v>
      </c>
      <c r="Q102" s="68">
        <v>73.350507110985276</v>
      </c>
      <c r="R102" s="68">
        <v>72.261462403727947</v>
      </c>
      <c r="S102" s="68">
        <v>73.091608649099385</v>
      </c>
      <c r="T102" s="68">
        <v>76.023709646872774</v>
      </c>
      <c r="U102" s="68">
        <v>77.76196651052382</v>
      </c>
      <c r="V102" s="68">
        <v>77.969154661496134</v>
      </c>
      <c r="W102" s="68">
        <v>78.777866694289386</v>
      </c>
      <c r="X102" s="68">
        <v>75.791426386274978</v>
      </c>
      <c r="Y102" s="68">
        <v>77.378309345311365</v>
      </c>
      <c r="Z102" s="68">
        <v>74.554350813168526</v>
      </c>
      <c r="AA102" s="68">
        <v>72.95729138795032</v>
      </c>
      <c r="AB102" s="68">
        <v>79.3928438760245</v>
      </c>
      <c r="AC102" s="68">
        <v>80.468031224700923</v>
      </c>
      <c r="AD102" s="68">
        <v>82.529193041329322</v>
      </c>
      <c r="AE102" s="68">
        <v>82.14009131850014</v>
      </c>
      <c r="AF102" s="68">
        <v>76.440914436409358</v>
      </c>
      <c r="AG102" s="35"/>
      <c r="AH102" s="38"/>
      <c r="AI102" s="38"/>
    </row>
    <row r="103" spans="1:35" ht="18" x14ac:dyDescent="0.35">
      <c r="B103" s="36" t="s">
        <v>15</v>
      </c>
      <c r="C103" s="79" t="s">
        <v>59</v>
      </c>
      <c r="D103" s="68">
        <v>269.32637360473279</v>
      </c>
      <c r="E103" s="68">
        <v>262.69260480774761</v>
      </c>
      <c r="F103" s="68">
        <v>251.60003410278838</v>
      </c>
      <c r="G103" s="68">
        <v>254.8350853802007</v>
      </c>
      <c r="H103" s="68">
        <v>257.82339635463677</v>
      </c>
      <c r="I103" s="68">
        <v>249.57342631803294</v>
      </c>
      <c r="J103" s="68">
        <v>256.32757597770916</v>
      </c>
      <c r="K103" s="68">
        <v>253.00553963538184</v>
      </c>
      <c r="L103" s="68">
        <v>255.77756518435558</v>
      </c>
      <c r="M103" s="68">
        <v>261.49323443740042</v>
      </c>
      <c r="N103" s="68">
        <v>258.04759585024237</v>
      </c>
      <c r="O103" s="68">
        <v>256.75034493226923</v>
      </c>
      <c r="P103" s="68">
        <v>247.83167837465257</v>
      </c>
      <c r="Q103" s="68">
        <v>242.60577057860843</v>
      </c>
      <c r="R103" s="68">
        <v>238.6104948539494</v>
      </c>
      <c r="S103" s="68">
        <v>238.9647672383947</v>
      </c>
      <c r="T103" s="68">
        <v>255.89161799310233</v>
      </c>
      <c r="U103" s="68">
        <v>266.2827371384883</v>
      </c>
      <c r="V103" s="68">
        <v>275.72731751544933</v>
      </c>
      <c r="W103" s="68">
        <v>257.49652341593685</v>
      </c>
      <c r="X103" s="68">
        <v>249.96398135359561</v>
      </c>
      <c r="Y103" s="68">
        <v>248.42264297935387</v>
      </c>
      <c r="Z103" s="68">
        <v>254.92692929875673</v>
      </c>
      <c r="AA103" s="68">
        <v>251.70856633743898</v>
      </c>
      <c r="AB103" s="68">
        <v>274.203885681028</v>
      </c>
      <c r="AC103" s="68">
        <v>258.35805113799319</v>
      </c>
      <c r="AD103" s="68">
        <v>254.90169840434257</v>
      </c>
      <c r="AE103" s="68">
        <v>265.25037487760801</v>
      </c>
      <c r="AF103" s="68">
        <v>250.96553942323047</v>
      </c>
      <c r="AG103" s="35"/>
      <c r="AH103" s="38"/>
      <c r="AI103" s="38"/>
    </row>
    <row r="104" spans="1:35" ht="18" x14ac:dyDescent="0.35">
      <c r="B104" s="36" t="s">
        <v>16</v>
      </c>
      <c r="C104" s="80" t="s">
        <v>59</v>
      </c>
      <c r="D104" s="68">
        <v>5.5E-2</v>
      </c>
      <c r="E104" s="68">
        <v>5.73467E-2</v>
      </c>
      <c r="F104" s="68">
        <v>5.9033299999999997E-2</v>
      </c>
      <c r="G104" s="68">
        <v>5.8593300000000001E-2</v>
      </c>
      <c r="H104" s="68">
        <v>5.88867E-2</v>
      </c>
      <c r="I104" s="68">
        <v>6.1159999999999999E-2</v>
      </c>
      <c r="J104" s="68">
        <v>6.5633300000000006E-2</v>
      </c>
      <c r="K104" s="68">
        <v>6.2480000000000001E-2</v>
      </c>
      <c r="L104" s="68">
        <v>7.5679999999999997E-2</v>
      </c>
      <c r="M104" s="68">
        <v>7.2086700000000004E-2</v>
      </c>
      <c r="N104" s="68">
        <v>7.4213299999999996E-2</v>
      </c>
      <c r="O104" s="68">
        <v>7.9478699999999999E-2</v>
      </c>
      <c r="P104" s="68">
        <v>8.0079999999999998E-2</v>
      </c>
      <c r="Q104" s="68">
        <v>2.5366866300000002</v>
      </c>
      <c r="R104" s="68">
        <v>2.7126099699999999</v>
      </c>
      <c r="S104" s="68">
        <v>3.6002423000000001</v>
      </c>
      <c r="T104" s="68">
        <v>3.6744593999999999</v>
      </c>
      <c r="U104" s="68">
        <v>5.0163421599999998</v>
      </c>
      <c r="V104" s="68">
        <v>5.7195883199999997</v>
      </c>
      <c r="W104" s="68">
        <v>4.2165534999999998</v>
      </c>
      <c r="X104" s="68">
        <v>2.4347697999999998</v>
      </c>
      <c r="Y104" s="68">
        <v>2.3997588400000001</v>
      </c>
      <c r="Z104" s="68">
        <v>4.2253844600000008</v>
      </c>
      <c r="AA104" s="68">
        <v>4.3091387000000001</v>
      </c>
      <c r="AB104" s="68">
        <v>4.0908119000000003</v>
      </c>
      <c r="AC104" s="68">
        <v>3.7902604000000002</v>
      </c>
      <c r="AD104" s="68">
        <v>4.1293043000000003</v>
      </c>
      <c r="AE104" s="68">
        <v>3.9862096</v>
      </c>
      <c r="AF104" s="68">
        <v>6.4191697100000003</v>
      </c>
      <c r="AG104" s="35"/>
      <c r="AH104" s="38"/>
      <c r="AI104" s="38"/>
    </row>
    <row r="105" spans="1:35" ht="18" x14ac:dyDescent="0.35">
      <c r="B105" s="39" t="s">
        <v>4</v>
      </c>
      <c r="C105" s="37" t="s">
        <v>60</v>
      </c>
      <c r="D105" s="53">
        <f>SUM(D101:D104)</f>
        <v>678.27395935037043</v>
      </c>
      <c r="E105" s="53">
        <f t="shared" ref="E105:AF105" si="8">SUM(E101:E104)</f>
        <v>659.76039314756554</v>
      </c>
      <c r="F105" s="53">
        <f t="shared" si="8"/>
        <v>642.59418871242269</v>
      </c>
      <c r="G105" s="53">
        <f t="shared" si="8"/>
        <v>645.31039919289412</v>
      </c>
      <c r="H105" s="53">
        <f t="shared" si="8"/>
        <v>650.72290644474117</v>
      </c>
      <c r="I105" s="53">
        <f t="shared" si="8"/>
        <v>628.60877019262307</v>
      </c>
      <c r="J105" s="53">
        <f t="shared" si="8"/>
        <v>640.81753483384705</v>
      </c>
      <c r="K105" s="53">
        <f t="shared" si="8"/>
        <v>634.13372821685471</v>
      </c>
      <c r="L105" s="53">
        <f t="shared" si="8"/>
        <v>644.78700305173891</v>
      </c>
      <c r="M105" s="53">
        <f t="shared" si="8"/>
        <v>648.97195677316267</v>
      </c>
      <c r="N105" s="53">
        <f t="shared" si="8"/>
        <v>631.5747614886335</v>
      </c>
      <c r="O105" s="53">
        <f t="shared" si="8"/>
        <v>632.43629561013586</v>
      </c>
      <c r="P105" s="53">
        <f t="shared" si="8"/>
        <v>616.56307712624277</v>
      </c>
      <c r="Q105" s="53">
        <f t="shared" si="8"/>
        <v>609.05348631542699</v>
      </c>
      <c r="R105" s="53">
        <f t="shared" si="8"/>
        <v>600.30999375684405</v>
      </c>
      <c r="S105" s="53">
        <f t="shared" si="8"/>
        <v>604.68574597499401</v>
      </c>
      <c r="T105" s="53">
        <f t="shared" si="8"/>
        <v>630.15426834622519</v>
      </c>
      <c r="U105" s="53">
        <f t="shared" si="8"/>
        <v>647.90326549859537</v>
      </c>
      <c r="V105" s="53">
        <f t="shared" si="8"/>
        <v>661.26995463861215</v>
      </c>
      <c r="W105" s="53">
        <f t="shared" si="8"/>
        <v>646.6298814727262</v>
      </c>
      <c r="X105" s="53">
        <f t="shared" si="8"/>
        <v>631.25115426278728</v>
      </c>
      <c r="Y105" s="53">
        <f t="shared" si="8"/>
        <v>630.78935468341524</v>
      </c>
      <c r="Z105" s="53">
        <f t="shared" si="8"/>
        <v>633.29015215734205</v>
      </c>
      <c r="AA105" s="53">
        <f t="shared" si="8"/>
        <v>622.60657485247248</v>
      </c>
      <c r="AB105" s="53">
        <f t="shared" si="8"/>
        <v>670.65369819246928</v>
      </c>
      <c r="AC105" s="53">
        <f t="shared" si="8"/>
        <v>658.97055904394404</v>
      </c>
      <c r="AD105" s="53">
        <f t="shared" si="8"/>
        <v>662.89035914567182</v>
      </c>
      <c r="AE105" s="53">
        <f t="shared" si="8"/>
        <v>666.48225445444143</v>
      </c>
      <c r="AF105" s="53">
        <f t="shared" si="8"/>
        <v>634.96606620088983</v>
      </c>
      <c r="AG105" s="49"/>
      <c r="AH105" s="47"/>
      <c r="AI105" s="47"/>
    </row>
    <row r="106" spans="1:35" s="11" customFormat="1" x14ac:dyDescent="0.25">
      <c r="A106" s="9"/>
      <c r="B106" s="100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</row>
    <row r="107" spans="1:35" x14ac:dyDescent="0.25">
      <c r="AA107" s="1"/>
    </row>
    <row r="116" spans="2:35" x14ac:dyDescent="0.25">
      <c r="O116" s="2"/>
    </row>
    <row r="126" spans="2:35" x14ac:dyDescent="0.25">
      <c r="B126" s="39" t="s">
        <v>39</v>
      </c>
      <c r="C126" s="40" t="s">
        <v>36</v>
      </c>
      <c r="D126" s="39">
        <v>1990</v>
      </c>
      <c r="E126" s="41">
        <v>1991</v>
      </c>
      <c r="F126" s="41">
        <v>1992</v>
      </c>
      <c r="G126" s="41">
        <v>1993</v>
      </c>
      <c r="H126" s="41">
        <v>1994</v>
      </c>
      <c r="I126" s="41">
        <v>1995</v>
      </c>
      <c r="J126" s="41">
        <v>1996</v>
      </c>
      <c r="K126" s="41">
        <v>1997</v>
      </c>
      <c r="L126" s="41">
        <v>1998</v>
      </c>
      <c r="M126" s="41">
        <v>1999</v>
      </c>
      <c r="N126" s="41">
        <v>2000</v>
      </c>
      <c r="O126" s="41">
        <v>2001</v>
      </c>
      <c r="P126" s="41">
        <v>2002</v>
      </c>
      <c r="Q126" s="41">
        <v>2003</v>
      </c>
      <c r="R126" s="41">
        <v>2004</v>
      </c>
      <c r="S126" s="41">
        <v>2005</v>
      </c>
      <c r="T126" s="41">
        <v>2006</v>
      </c>
      <c r="U126" s="41">
        <v>2007</v>
      </c>
      <c r="V126" s="41">
        <v>2008</v>
      </c>
      <c r="W126" s="41">
        <v>2009</v>
      </c>
      <c r="X126" s="41">
        <v>2010</v>
      </c>
      <c r="Y126" s="41">
        <v>2011</v>
      </c>
      <c r="Z126" s="41">
        <v>2012</v>
      </c>
      <c r="AA126" s="41">
        <v>2013</v>
      </c>
      <c r="AB126" s="41">
        <v>2014</v>
      </c>
      <c r="AC126" s="41">
        <v>2015</v>
      </c>
      <c r="AD126" s="41">
        <v>2016</v>
      </c>
      <c r="AE126" s="41">
        <v>2017</v>
      </c>
      <c r="AF126" s="41">
        <v>2018</v>
      </c>
      <c r="AG126" s="48"/>
      <c r="AH126" s="46"/>
      <c r="AI126" s="46"/>
    </row>
    <row r="127" spans="2:35" ht="18" x14ac:dyDescent="0.35">
      <c r="B127" s="36" t="s">
        <v>20</v>
      </c>
      <c r="C127" s="77" t="s">
        <v>59</v>
      </c>
      <c r="D127" s="69">
        <v>157.83657753627725</v>
      </c>
      <c r="E127" s="69">
        <v>163.24603529217075</v>
      </c>
      <c r="F127" s="69">
        <v>179.30005471088251</v>
      </c>
      <c r="G127" s="69">
        <v>193.12572985651849</v>
      </c>
      <c r="H127" s="69">
        <v>205.82580771105125</v>
      </c>
      <c r="I127" s="69">
        <v>218.53317057776374</v>
      </c>
      <c r="J127" s="69">
        <v>223.56953810590474</v>
      </c>
      <c r="K127" s="69">
        <v>228.45315713754951</v>
      </c>
      <c r="L127" s="69">
        <v>235.84530161095449</v>
      </c>
      <c r="M127" s="69">
        <v>243.91209294471551</v>
      </c>
      <c r="N127" s="69">
        <v>250.54819497931274</v>
      </c>
      <c r="O127" s="69">
        <v>260.21167952264375</v>
      </c>
      <c r="P127" s="69">
        <v>261.52834062147951</v>
      </c>
      <c r="Q127" s="69">
        <v>262.77042877952402</v>
      </c>
      <c r="R127" s="69">
        <v>271.69806705850874</v>
      </c>
      <c r="S127" s="69">
        <v>260.38338874855827</v>
      </c>
      <c r="T127" s="69">
        <v>294.97106015840677</v>
      </c>
      <c r="U127" s="69">
        <v>291.89841986519252</v>
      </c>
      <c r="V127" s="69">
        <v>280.69325176747049</v>
      </c>
      <c r="W127" s="69">
        <v>270.21694440625453</v>
      </c>
      <c r="X127" s="69">
        <v>269.98326348272025</v>
      </c>
      <c r="Y127" s="69">
        <v>246.17738962940126</v>
      </c>
      <c r="Z127" s="69">
        <v>217.87700510031701</v>
      </c>
      <c r="AA127" s="69">
        <v>231.33401219863299</v>
      </c>
      <c r="AB127" s="69">
        <v>227.34332870202101</v>
      </c>
      <c r="AC127" s="69">
        <v>222.42695545661849</v>
      </c>
      <c r="AD127" s="69">
        <v>213.32670517801449</v>
      </c>
      <c r="AE127" s="69">
        <v>205.38569456542075</v>
      </c>
      <c r="AF127" s="69">
        <v>214.34675131800725</v>
      </c>
      <c r="AG127" s="35"/>
      <c r="AH127" s="38"/>
      <c r="AI127" s="38"/>
    </row>
    <row r="128" spans="2:35" ht="18" x14ac:dyDescent="0.35">
      <c r="B128" s="36" t="s">
        <v>21</v>
      </c>
      <c r="C128" s="79" t="s">
        <v>59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  <c r="I128" s="69">
        <v>0.34304000000000001</v>
      </c>
      <c r="J128" s="69">
        <v>0.34304000000000001</v>
      </c>
      <c r="K128" s="69">
        <v>0.34304000000000001</v>
      </c>
      <c r="L128" s="69">
        <v>0.34304000000000001</v>
      </c>
      <c r="M128" s="69">
        <v>0.34304000000000001</v>
      </c>
      <c r="N128" s="69">
        <v>0.34304000000000001</v>
      </c>
      <c r="O128" s="69">
        <v>0.34304000000000001</v>
      </c>
      <c r="P128" s="69">
        <v>0.34304000000000001</v>
      </c>
      <c r="Q128" s="69">
        <v>0.51456000000000002</v>
      </c>
      <c r="R128" s="69">
        <v>0.51456000000000002</v>
      </c>
      <c r="S128" s="69">
        <v>0.85760000000000003</v>
      </c>
      <c r="T128" s="69">
        <v>1.37216</v>
      </c>
      <c r="U128" s="69">
        <v>1.7152000000000001</v>
      </c>
      <c r="V128" s="69">
        <v>1.8193126399999999</v>
      </c>
      <c r="W128" s="69">
        <v>2.1848087244799999</v>
      </c>
      <c r="X128" s="69">
        <v>2.6147431920640001</v>
      </c>
      <c r="Y128" s="69">
        <v>2.44945808128</v>
      </c>
      <c r="Z128" s="69">
        <v>1.91746496</v>
      </c>
      <c r="AA128" s="69">
        <v>2.5671398399999998</v>
      </c>
      <c r="AB128" s="69">
        <v>3.4544128000000001</v>
      </c>
      <c r="AC128" s="69">
        <v>3.6536161279999999</v>
      </c>
      <c r="AD128" s="69">
        <v>3.9122494207999998</v>
      </c>
      <c r="AE128" s="69">
        <v>3.7228464025600001</v>
      </c>
      <c r="AF128" s="69">
        <v>4.1174077516800001</v>
      </c>
      <c r="AG128" s="35"/>
      <c r="AH128" s="38"/>
      <c r="AI128" s="38"/>
    </row>
    <row r="129" spans="2:35" ht="18" x14ac:dyDescent="0.35">
      <c r="B129" s="36" t="s">
        <v>19</v>
      </c>
      <c r="C129" s="79" t="s">
        <v>59</v>
      </c>
      <c r="D129" s="69">
        <v>15.055159177524439</v>
      </c>
      <c r="E129" s="69">
        <v>14.94153965766697</v>
      </c>
      <c r="F129" s="69">
        <v>14.562318787885641</v>
      </c>
      <c r="G129" s="69">
        <v>12.51213323707106</v>
      </c>
      <c r="H129" s="69">
        <v>11.57403817149946</v>
      </c>
      <c r="I129" s="69">
        <v>10.273340219498699</v>
      </c>
      <c r="J129" s="69">
        <v>9.2476883490453297</v>
      </c>
      <c r="K129" s="69">
        <v>8.8874543231173604</v>
      </c>
      <c r="L129" s="69">
        <v>7.5891978511929299</v>
      </c>
      <c r="M129" s="69">
        <v>6.2800606840970499</v>
      </c>
      <c r="N129" s="69">
        <v>6.0298185105252999</v>
      </c>
      <c r="O129" s="69">
        <v>5.5292089972421303</v>
      </c>
      <c r="P129" s="69">
        <v>5.1488933127536098</v>
      </c>
      <c r="Q129" s="69">
        <v>4.4453156570676002</v>
      </c>
      <c r="R129" s="69">
        <v>6.7800387675423099</v>
      </c>
      <c r="S129" s="69">
        <v>5.47455249209552</v>
      </c>
      <c r="T129" s="69">
        <v>5.53278987231523</v>
      </c>
      <c r="U129" s="69">
        <v>8.6209444666847901</v>
      </c>
      <c r="V129" s="69">
        <v>6.8306331539135599</v>
      </c>
      <c r="W129" s="69">
        <v>6.6865975583614601</v>
      </c>
      <c r="X129" s="69">
        <v>6.5122992051656903</v>
      </c>
      <c r="Y129" s="69">
        <v>7.1444797801890099</v>
      </c>
      <c r="Z129" s="69">
        <v>6.9025475471295898</v>
      </c>
      <c r="AA129" s="69">
        <v>5.9733521193200003</v>
      </c>
      <c r="AB129" s="69">
        <v>7.8417672927916398</v>
      </c>
      <c r="AC129" s="69">
        <v>7.0995091363889804</v>
      </c>
      <c r="AD129" s="69">
        <v>7.4268464206788396</v>
      </c>
      <c r="AE129" s="69">
        <v>7.7987273868057096</v>
      </c>
      <c r="AF129" s="69">
        <v>6.8257945810224001</v>
      </c>
      <c r="AG129" s="35"/>
      <c r="AH129" s="38"/>
      <c r="AI129" s="38"/>
    </row>
    <row r="130" spans="2:35" ht="18" x14ac:dyDescent="0.35">
      <c r="B130" s="36" t="s">
        <v>18</v>
      </c>
      <c r="C130" s="80" t="s">
        <v>59</v>
      </c>
      <c r="D130" s="69">
        <v>54.57718579747629</v>
      </c>
      <c r="E130" s="69">
        <v>57.49003778533271</v>
      </c>
      <c r="F130" s="69">
        <v>56.899387075594213</v>
      </c>
      <c r="G130" s="69">
        <v>60.695490806829483</v>
      </c>
      <c r="H130" s="69">
        <v>56.53025177637803</v>
      </c>
      <c r="I130" s="69">
        <v>58.660729544919093</v>
      </c>
      <c r="J130" s="69">
        <v>69.789748582494965</v>
      </c>
      <c r="K130" s="69">
        <v>73.756801031360567</v>
      </c>
      <c r="L130" s="69">
        <v>60.668325133543192</v>
      </c>
      <c r="M130" s="69">
        <v>62.24112518974065</v>
      </c>
      <c r="N130" s="69">
        <v>68.004693235804154</v>
      </c>
      <c r="O130" s="69">
        <v>68.302282141769084</v>
      </c>
      <c r="P130" s="69">
        <v>79.673365285517761</v>
      </c>
      <c r="Q130" s="69">
        <v>73.649457106419376</v>
      </c>
      <c r="R130" s="69">
        <v>66.514331716633123</v>
      </c>
      <c r="S130" s="69">
        <v>63.557500919360237</v>
      </c>
      <c r="T130" s="69">
        <v>56.163804095531781</v>
      </c>
      <c r="U130" s="69">
        <v>58.998001331575502</v>
      </c>
      <c r="V130" s="69">
        <v>54.137950004481581</v>
      </c>
      <c r="W130" s="69">
        <v>51.386616471400217</v>
      </c>
      <c r="X130" s="69">
        <v>44.63092876633614</v>
      </c>
      <c r="Y130" s="69">
        <v>47.356463058411222</v>
      </c>
      <c r="Z130" s="69">
        <v>55.431612629727113</v>
      </c>
      <c r="AA130" s="69">
        <v>53.379442865371828</v>
      </c>
      <c r="AB130" s="69">
        <v>44.081386259673863</v>
      </c>
      <c r="AC130" s="69">
        <v>49.989632896987999</v>
      </c>
      <c r="AD130" s="69">
        <v>44.936434279443723</v>
      </c>
      <c r="AE130" s="69">
        <v>48.576367731331082</v>
      </c>
      <c r="AF130" s="69">
        <v>51.083307352164027</v>
      </c>
      <c r="AG130" s="35"/>
      <c r="AH130" s="38"/>
      <c r="AI130" s="38"/>
    </row>
    <row r="131" spans="2:35" ht="18" x14ac:dyDescent="0.35">
      <c r="B131" s="39" t="s">
        <v>4</v>
      </c>
      <c r="C131" s="37" t="s">
        <v>60</v>
      </c>
      <c r="D131" s="70">
        <f>SUM(D127:D130)</f>
        <v>227.46892251127798</v>
      </c>
      <c r="E131" s="70">
        <f t="shared" ref="E131:AF131" si="9">SUM(E127:E130)</f>
        <v>235.67761273517041</v>
      </c>
      <c r="F131" s="70">
        <f t="shared" si="9"/>
        <v>250.76176057436234</v>
      </c>
      <c r="G131" s="70">
        <f t="shared" si="9"/>
        <v>266.33335390041901</v>
      </c>
      <c r="H131" s="70">
        <f t="shared" si="9"/>
        <v>273.93009765892873</v>
      </c>
      <c r="I131" s="70">
        <f t="shared" si="9"/>
        <v>287.8102803421815</v>
      </c>
      <c r="J131" s="70">
        <f t="shared" si="9"/>
        <v>302.95001503744504</v>
      </c>
      <c r="K131" s="70">
        <f t="shared" si="9"/>
        <v>311.44045249202748</v>
      </c>
      <c r="L131" s="70">
        <f t="shared" si="9"/>
        <v>304.44586459569064</v>
      </c>
      <c r="M131" s="70">
        <f t="shared" si="9"/>
        <v>312.77631881855319</v>
      </c>
      <c r="N131" s="70">
        <f t="shared" si="9"/>
        <v>324.92574672564217</v>
      </c>
      <c r="O131" s="70">
        <f t="shared" si="9"/>
        <v>334.3862106616549</v>
      </c>
      <c r="P131" s="70">
        <f t="shared" si="9"/>
        <v>346.69363921975088</v>
      </c>
      <c r="Q131" s="70">
        <f t="shared" si="9"/>
        <v>341.37976154301106</v>
      </c>
      <c r="R131" s="70">
        <f t="shared" si="9"/>
        <v>345.50699754268419</v>
      </c>
      <c r="S131" s="70">
        <f t="shared" si="9"/>
        <v>330.27304216001403</v>
      </c>
      <c r="T131" s="70">
        <f t="shared" si="9"/>
        <v>358.03981412625376</v>
      </c>
      <c r="U131" s="70">
        <f t="shared" si="9"/>
        <v>361.23256566345282</v>
      </c>
      <c r="V131" s="70">
        <f t="shared" si="9"/>
        <v>343.48114756586563</v>
      </c>
      <c r="W131" s="70">
        <f t="shared" si="9"/>
        <v>330.47496716049619</v>
      </c>
      <c r="X131" s="70">
        <f t="shared" si="9"/>
        <v>323.74123464628605</v>
      </c>
      <c r="Y131" s="70">
        <f t="shared" si="9"/>
        <v>303.12779054928149</v>
      </c>
      <c r="Z131" s="70">
        <f t="shared" si="9"/>
        <v>282.1286302371737</v>
      </c>
      <c r="AA131" s="70">
        <f t="shared" si="9"/>
        <v>293.25394702332483</v>
      </c>
      <c r="AB131" s="70">
        <f t="shared" si="9"/>
        <v>282.7208950544865</v>
      </c>
      <c r="AC131" s="70">
        <f t="shared" si="9"/>
        <v>283.16971361799546</v>
      </c>
      <c r="AD131" s="70">
        <f t="shared" si="9"/>
        <v>269.60223529893705</v>
      </c>
      <c r="AE131" s="70">
        <f t="shared" si="9"/>
        <v>265.48363608611754</v>
      </c>
      <c r="AF131" s="70">
        <f t="shared" si="9"/>
        <v>276.37326100287368</v>
      </c>
      <c r="AG131" s="49"/>
      <c r="AH131" s="47"/>
      <c r="AI131" s="47"/>
    </row>
    <row r="132" spans="2:35" s="11" customFormat="1" x14ac:dyDescent="0.25">
      <c r="B132" s="97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</row>
    <row r="142" spans="2:35" x14ac:dyDescent="0.25">
      <c r="P142" s="2"/>
    </row>
    <row r="152" spans="1:65" ht="15.75" thickBot="1" x14ac:dyDescent="0.3"/>
    <row r="153" spans="1:65" s="75" customFormat="1" ht="21" x14ac:dyDescent="0.35">
      <c r="A153" s="72" t="s">
        <v>62</v>
      </c>
      <c r="B153" s="73"/>
      <c r="C153" s="74"/>
      <c r="D153" s="74"/>
      <c r="E153" s="74"/>
      <c r="F153" s="74"/>
      <c r="G153" s="74"/>
      <c r="H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6"/>
      <c r="AG153" s="76"/>
      <c r="AH153" s="76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</row>
    <row r="154" spans="1:65" x14ac:dyDescent="0.25">
      <c r="B154" s="2"/>
    </row>
    <row r="155" spans="1:65" x14ac:dyDescent="0.25">
      <c r="B155" s="44"/>
      <c r="C155" s="40" t="s">
        <v>36</v>
      </c>
      <c r="D155" s="39">
        <v>1990</v>
      </c>
      <c r="E155" s="41">
        <v>1991</v>
      </c>
      <c r="F155" s="41">
        <v>1992</v>
      </c>
      <c r="G155" s="41">
        <v>1993</v>
      </c>
      <c r="H155" s="41">
        <v>1994</v>
      </c>
      <c r="I155" s="41">
        <v>1995</v>
      </c>
      <c r="J155" s="41">
        <v>1996</v>
      </c>
      <c r="K155" s="41">
        <v>1997</v>
      </c>
      <c r="L155" s="41">
        <v>1998</v>
      </c>
      <c r="M155" s="41">
        <v>1999</v>
      </c>
      <c r="N155" s="41">
        <v>2000</v>
      </c>
      <c r="O155" s="41">
        <v>2001</v>
      </c>
      <c r="P155" s="41">
        <v>2002</v>
      </c>
      <c r="Q155" s="41">
        <v>2003</v>
      </c>
      <c r="R155" s="41">
        <v>2004</v>
      </c>
      <c r="S155" s="41">
        <v>2005</v>
      </c>
      <c r="T155" s="41">
        <v>2006</v>
      </c>
      <c r="U155" s="41">
        <v>2007</v>
      </c>
      <c r="V155" s="41">
        <v>2008</v>
      </c>
      <c r="W155" s="41">
        <v>2009</v>
      </c>
      <c r="X155" s="41">
        <v>2010</v>
      </c>
      <c r="Y155" s="41">
        <v>2011</v>
      </c>
      <c r="Z155" s="41">
        <v>2012</v>
      </c>
      <c r="AA155" s="41">
        <v>2013</v>
      </c>
      <c r="AB155" s="41">
        <v>2014</v>
      </c>
      <c r="AC155" s="41">
        <v>2015</v>
      </c>
      <c r="AD155" s="41">
        <v>2016</v>
      </c>
      <c r="AE155" s="41">
        <v>2017</v>
      </c>
      <c r="AF155" s="41">
        <v>2018</v>
      </c>
      <c r="AG155" s="50"/>
      <c r="AH155" s="45"/>
      <c r="AI155" s="45"/>
      <c r="AJ155" s="45"/>
    </row>
    <row r="156" spans="1:65" ht="18" x14ac:dyDescent="0.35">
      <c r="B156" s="36" t="s">
        <v>22</v>
      </c>
      <c r="C156" s="77" t="s">
        <v>59</v>
      </c>
      <c r="D156" s="68">
        <f>D51</f>
        <v>1869.4524766968</v>
      </c>
      <c r="E156" s="68">
        <f t="shared" ref="E156:AE156" si="10">E51</f>
        <v>1783.896114035</v>
      </c>
      <c r="F156" s="68">
        <f t="shared" si="10"/>
        <v>1926.9392824078</v>
      </c>
      <c r="G156" s="68">
        <f t="shared" si="10"/>
        <v>2039.2542412926</v>
      </c>
      <c r="H156" s="68">
        <f t="shared" si="10"/>
        <v>1978.9728948964</v>
      </c>
      <c r="I156" s="68">
        <f t="shared" si="10"/>
        <v>2070.0632162298002</v>
      </c>
      <c r="J156" s="68">
        <f t="shared" si="10"/>
        <v>2127.0958193235001</v>
      </c>
      <c r="K156" s="68">
        <f t="shared" si="10"/>
        <v>2167.5064553104999</v>
      </c>
      <c r="L156" s="68">
        <f t="shared" si="10"/>
        <v>2161.6673885720002</v>
      </c>
      <c r="M156" s="68">
        <f t="shared" si="10"/>
        <v>2221.9797961637</v>
      </c>
      <c r="N156" s="68">
        <f t="shared" si="10"/>
        <v>2204.9750935956999</v>
      </c>
      <c r="O156" s="68">
        <f t="shared" si="10"/>
        <v>2090.1406706816001</v>
      </c>
      <c r="P156" s="68">
        <f t="shared" si="10"/>
        <v>2198.0213922183002</v>
      </c>
      <c r="Q156" s="68">
        <f t="shared" si="10"/>
        <v>2187.4091057125001</v>
      </c>
      <c r="R156" s="68">
        <f t="shared" si="10"/>
        <v>2287.2001664807999</v>
      </c>
      <c r="S156" s="68">
        <f t="shared" si="10"/>
        <v>2172.9882736187001</v>
      </c>
      <c r="T156" s="68">
        <f t="shared" si="10"/>
        <v>2235.5981622712002</v>
      </c>
      <c r="U156" s="68">
        <f t="shared" si="10"/>
        <v>2382.6865225567999</v>
      </c>
      <c r="V156" s="68">
        <f t="shared" si="10"/>
        <v>2252.4320774526</v>
      </c>
      <c r="W156" s="68">
        <f t="shared" si="10"/>
        <v>2150.5041578784999</v>
      </c>
      <c r="X156" s="68">
        <f t="shared" si="10"/>
        <v>2063.2677018293002</v>
      </c>
      <c r="Y156" s="68">
        <f t="shared" si="10"/>
        <v>1915.0353980658999</v>
      </c>
      <c r="Z156" s="68">
        <f t="shared" si="10"/>
        <v>1860.9872785223999</v>
      </c>
      <c r="AA156" s="68">
        <f t="shared" si="10"/>
        <v>1825.3811252403</v>
      </c>
      <c r="AB156" s="68">
        <f t="shared" si="10"/>
        <v>1837.3455890427999</v>
      </c>
      <c r="AC156" s="68">
        <f t="shared" si="10"/>
        <v>1859.4444893156999</v>
      </c>
      <c r="AD156" s="68">
        <f t="shared" si="10"/>
        <v>1835.1196826654</v>
      </c>
      <c r="AE156" s="68">
        <f t="shared" si="10"/>
        <v>1877.88380276102</v>
      </c>
      <c r="AF156" s="68">
        <f t="shared" ref="AF156" si="11">AF51</f>
        <v>1919.91414238056</v>
      </c>
      <c r="AG156" s="35"/>
      <c r="AH156" s="38"/>
      <c r="AI156" s="38"/>
      <c r="AJ156" s="38"/>
    </row>
    <row r="157" spans="1:65" ht="18" x14ac:dyDescent="0.35">
      <c r="B157" s="36" t="s">
        <v>6</v>
      </c>
      <c r="C157" s="79" t="s">
        <v>59</v>
      </c>
      <c r="D157" s="68">
        <f>D80</f>
        <v>957.67621537554407</v>
      </c>
      <c r="E157" s="68">
        <f t="shared" ref="E157:AE157" si="12">E80</f>
        <v>837.43134839216077</v>
      </c>
      <c r="F157" s="68">
        <f t="shared" si="12"/>
        <v>607.91169197523004</v>
      </c>
      <c r="G157" s="68">
        <f t="shared" si="12"/>
        <v>565.2173499884168</v>
      </c>
      <c r="H157" s="68">
        <f t="shared" si="12"/>
        <v>530.9112916742223</v>
      </c>
      <c r="I157" s="68">
        <f t="shared" si="12"/>
        <v>564.55664888670515</v>
      </c>
      <c r="J157" s="68">
        <f t="shared" si="12"/>
        <v>538.69796317956013</v>
      </c>
      <c r="K157" s="68">
        <f t="shared" si="12"/>
        <v>663.74165578048462</v>
      </c>
      <c r="L157" s="68">
        <f t="shared" si="12"/>
        <v>811.11816931477574</v>
      </c>
      <c r="M157" s="68">
        <f t="shared" si="12"/>
        <v>964.23684601569391</v>
      </c>
      <c r="N157" s="68">
        <f t="shared" si="12"/>
        <v>1009.5738734977308</v>
      </c>
      <c r="O157" s="68">
        <f t="shared" si="12"/>
        <v>1004.5543474806105</v>
      </c>
      <c r="P157" s="68">
        <f t="shared" si="12"/>
        <v>991.84351879052588</v>
      </c>
      <c r="Q157" s="68">
        <f t="shared" si="12"/>
        <v>974.86008470909815</v>
      </c>
      <c r="R157" s="68">
        <f t="shared" si="12"/>
        <v>978.31954625362334</v>
      </c>
      <c r="S157" s="68">
        <f t="shared" si="12"/>
        <v>951.51686838406863</v>
      </c>
      <c r="T157" s="68">
        <f t="shared" si="12"/>
        <v>1424.4966984249781</v>
      </c>
      <c r="U157" s="68">
        <f t="shared" si="12"/>
        <v>1555.2333647732828</v>
      </c>
      <c r="V157" s="68">
        <f t="shared" si="12"/>
        <v>2085.7279364257893</v>
      </c>
      <c r="W157" s="68">
        <f t="shared" si="12"/>
        <v>1877.9913322000282</v>
      </c>
      <c r="X157" s="68">
        <f t="shared" si="12"/>
        <v>1910.664199380207</v>
      </c>
      <c r="Y157" s="68">
        <f t="shared" si="12"/>
        <v>1832.004324612041</v>
      </c>
      <c r="Z157" s="68">
        <f t="shared" si="12"/>
        <v>1907.130139450258</v>
      </c>
      <c r="AA157" s="68">
        <f t="shared" si="12"/>
        <v>1947.296498512673</v>
      </c>
      <c r="AB157" s="68">
        <f t="shared" si="12"/>
        <v>1931.3770756745846</v>
      </c>
      <c r="AC157" s="68">
        <f t="shared" si="12"/>
        <v>1998.2238404949021</v>
      </c>
      <c r="AD157" s="68">
        <f t="shared" si="12"/>
        <v>1986.9832755709017</v>
      </c>
      <c r="AE157" s="68">
        <f t="shared" si="12"/>
        <v>2025.6572529058551</v>
      </c>
      <c r="AF157" s="68">
        <f t="shared" ref="AF157" si="13">AF80</f>
        <v>2025.7001330163403</v>
      </c>
      <c r="AG157" s="35"/>
      <c r="AH157" s="38"/>
      <c r="AI157" s="38"/>
      <c r="AJ157" s="38"/>
    </row>
    <row r="158" spans="1:65" ht="18" x14ac:dyDescent="0.35">
      <c r="B158" s="36" t="s">
        <v>12</v>
      </c>
      <c r="C158" s="79" t="s">
        <v>59</v>
      </c>
      <c r="D158" s="68">
        <f>D105</f>
        <v>678.27395935037043</v>
      </c>
      <c r="E158" s="68">
        <f t="shared" ref="E158:AE158" si="14">E105</f>
        <v>659.76039314756554</v>
      </c>
      <c r="F158" s="68">
        <f t="shared" si="14"/>
        <v>642.59418871242269</v>
      </c>
      <c r="G158" s="68">
        <f t="shared" si="14"/>
        <v>645.31039919289412</v>
      </c>
      <c r="H158" s="68">
        <f t="shared" si="14"/>
        <v>650.72290644474117</v>
      </c>
      <c r="I158" s="68">
        <f t="shared" si="14"/>
        <v>628.60877019262307</v>
      </c>
      <c r="J158" s="68">
        <f t="shared" si="14"/>
        <v>640.81753483384705</v>
      </c>
      <c r="K158" s="68">
        <f t="shared" si="14"/>
        <v>634.13372821685471</v>
      </c>
      <c r="L158" s="68">
        <f t="shared" si="14"/>
        <v>644.78700305173891</v>
      </c>
      <c r="M158" s="68">
        <f t="shared" si="14"/>
        <v>648.97195677316267</v>
      </c>
      <c r="N158" s="68">
        <f t="shared" si="14"/>
        <v>631.5747614886335</v>
      </c>
      <c r="O158" s="68">
        <f t="shared" si="14"/>
        <v>632.43629561013586</v>
      </c>
      <c r="P158" s="68">
        <f t="shared" si="14"/>
        <v>616.56307712624277</v>
      </c>
      <c r="Q158" s="68">
        <f t="shared" si="14"/>
        <v>609.05348631542699</v>
      </c>
      <c r="R158" s="68">
        <f t="shared" si="14"/>
        <v>600.30999375684405</v>
      </c>
      <c r="S158" s="68">
        <f t="shared" si="14"/>
        <v>604.68574597499401</v>
      </c>
      <c r="T158" s="68">
        <f t="shared" si="14"/>
        <v>630.15426834622519</v>
      </c>
      <c r="U158" s="68">
        <f t="shared" si="14"/>
        <v>647.90326549859537</v>
      </c>
      <c r="V158" s="68">
        <f t="shared" si="14"/>
        <v>661.26995463861215</v>
      </c>
      <c r="W158" s="68">
        <f t="shared" si="14"/>
        <v>646.6298814727262</v>
      </c>
      <c r="X158" s="68">
        <f t="shared" si="14"/>
        <v>631.25115426278728</v>
      </c>
      <c r="Y158" s="68">
        <f t="shared" si="14"/>
        <v>630.78935468341524</v>
      </c>
      <c r="Z158" s="68">
        <f t="shared" si="14"/>
        <v>633.29015215734205</v>
      </c>
      <c r="AA158" s="68">
        <f t="shared" si="14"/>
        <v>622.60657485247248</v>
      </c>
      <c r="AB158" s="68">
        <f t="shared" si="14"/>
        <v>670.65369819246928</v>
      </c>
      <c r="AC158" s="68">
        <f t="shared" si="14"/>
        <v>658.97055904394404</v>
      </c>
      <c r="AD158" s="68">
        <f t="shared" si="14"/>
        <v>662.89035914567182</v>
      </c>
      <c r="AE158" s="68">
        <f t="shared" si="14"/>
        <v>666.48225445444143</v>
      </c>
      <c r="AF158" s="68">
        <f t="shared" ref="AF158" si="15">AF105</f>
        <v>634.96606620088983</v>
      </c>
      <c r="AG158" s="35"/>
      <c r="AH158" s="38"/>
      <c r="AI158" s="38"/>
      <c r="AJ158" s="38"/>
    </row>
    <row r="159" spans="1:65" ht="18" x14ac:dyDescent="0.35">
      <c r="B159" s="36" t="s">
        <v>17</v>
      </c>
      <c r="C159" s="79" t="s">
        <v>59</v>
      </c>
      <c r="D159" s="68">
        <f>D131</f>
        <v>227.46892251127798</v>
      </c>
      <c r="E159" s="68">
        <f t="shared" ref="E159:AE159" si="16">E131</f>
        <v>235.67761273517041</v>
      </c>
      <c r="F159" s="68">
        <f t="shared" si="16"/>
        <v>250.76176057436234</v>
      </c>
      <c r="G159" s="68">
        <f t="shared" si="16"/>
        <v>266.33335390041901</v>
      </c>
      <c r="H159" s="68">
        <f t="shared" si="16"/>
        <v>273.93009765892873</v>
      </c>
      <c r="I159" s="68">
        <f t="shared" si="16"/>
        <v>287.8102803421815</v>
      </c>
      <c r="J159" s="68">
        <f t="shared" si="16"/>
        <v>302.95001503744504</v>
      </c>
      <c r="K159" s="68">
        <f t="shared" si="16"/>
        <v>311.44045249202748</v>
      </c>
      <c r="L159" s="68">
        <f t="shared" si="16"/>
        <v>304.44586459569064</v>
      </c>
      <c r="M159" s="68">
        <f t="shared" si="16"/>
        <v>312.77631881855319</v>
      </c>
      <c r="N159" s="68">
        <f t="shared" si="16"/>
        <v>324.92574672564217</v>
      </c>
      <c r="O159" s="68">
        <f t="shared" si="16"/>
        <v>334.3862106616549</v>
      </c>
      <c r="P159" s="68">
        <f t="shared" si="16"/>
        <v>346.69363921975088</v>
      </c>
      <c r="Q159" s="68">
        <f t="shared" si="16"/>
        <v>341.37976154301106</v>
      </c>
      <c r="R159" s="68">
        <f t="shared" si="16"/>
        <v>345.50699754268419</v>
      </c>
      <c r="S159" s="68">
        <f t="shared" si="16"/>
        <v>330.27304216001403</v>
      </c>
      <c r="T159" s="68">
        <f t="shared" si="16"/>
        <v>358.03981412625376</v>
      </c>
      <c r="U159" s="68">
        <f t="shared" si="16"/>
        <v>361.23256566345282</v>
      </c>
      <c r="V159" s="68">
        <f t="shared" si="16"/>
        <v>343.48114756586563</v>
      </c>
      <c r="W159" s="68">
        <f t="shared" si="16"/>
        <v>330.47496716049619</v>
      </c>
      <c r="X159" s="68">
        <f t="shared" si="16"/>
        <v>323.74123464628605</v>
      </c>
      <c r="Y159" s="68">
        <f t="shared" si="16"/>
        <v>303.12779054928149</v>
      </c>
      <c r="Z159" s="68">
        <f t="shared" si="16"/>
        <v>282.1286302371737</v>
      </c>
      <c r="AA159" s="68">
        <f t="shared" si="16"/>
        <v>293.25394702332483</v>
      </c>
      <c r="AB159" s="68">
        <f t="shared" si="16"/>
        <v>282.7208950544865</v>
      </c>
      <c r="AC159" s="68">
        <f t="shared" si="16"/>
        <v>283.16971361799546</v>
      </c>
      <c r="AD159" s="68">
        <f t="shared" si="16"/>
        <v>269.60223529893705</v>
      </c>
      <c r="AE159" s="68">
        <f t="shared" si="16"/>
        <v>265.48363608611754</v>
      </c>
      <c r="AF159" s="68">
        <f t="shared" ref="AF159" si="17">AF131</f>
        <v>276.37326100287368</v>
      </c>
      <c r="AG159" s="35"/>
      <c r="AH159" s="38"/>
      <c r="AI159" s="38"/>
      <c r="AJ159" s="38"/>
    </row>
    <row r="160" spans="1:65" ht="18" x14ac:dyDescent="0.35">
      <c r="B160" s="36" t="s">
        <v>46</v>
      </c>
      <c r="C160" s="80" t="s">
        <v>59</v>
      </c>
      <c r="D160" s="68">
        <f>D190</f>
        <v>9343.5391812552189</v>
      </c>
      <c r="E160" s="68">
        <f t="shared" ref="E160:AE160" si="18">E190</f>
        <v>9332.9390496228971</v>
      </c>
      <c r="F160" s="68">
        <f t="shared" si="18"/>
        <v>9315.0267605094414</v>
      </c>
      <c r="G160" s="68">
        <f t="shared" si="18"/>
        <v>9307.7432015539289</v>
      </c>
      <c r="H160" s="68">
        <f t="shared" si="18"/>
        <v>9274.6857399842138</v>
      </c>
      <c r="I160" s="68">
        <f t="shared" si="18"/>
        <v>9259.8580819037361</v>
      </c>
      <c r="J160" s="68">
        <f t="shared" si="18"/>
        <v>9249.0135005171269</v>
      </c>
      <c r="K160" s="68">
        <f t="shared" si="18"/>
        <v>9238.5821752914944</v>
      </c>
      <c r="L160" s="68">
        <f t="shared" si="18"/>
        <v>9231.6762204714778</v>
      </c>
      <c r="M160" s="68">
        <f t="shared" si="18"/>
        <v>9232.6452989206082</v>
      </c>
      <c r="N160" s="68">
        <f t="shared" si="18"/>
        <v>9238.1258031090983</v>
      </c>
      <c r="O160" s="68">
        <f t="shared" si="18"/>
        <v>9240.531181086455</v>
      </c>
      <c r="P160" s="68">
        <f t="shared" si="18"/>
        <v>9255.8618199730481</v>
      </c>
      <c r="Q160" s="68">
        <f t="shared" si="18"/>
        <v>9243.2474434843989</v>
      </c>
      <c r="R160" s="68">
        <f t="shared" si="18"/>
        <v>9241.0722648956435</v>
      </c>
      <c r="S160" s="68">
        <f t="shared" si="18"/>
        <v>9242.4136507436579</v>
      </c>
      <c r="T160" s="68">
        <f t="shared" si="18"/>
        <v>9303.0404743893232</v>
      </c>
      <c r="U160" s="68">
        <f t="shared" si="18"/>
        <v>9310.2236588710348</v>
      </c>
      <c r="V160" s="68">
        <f t="shared" si="18"/>
        <v>9321.2351563145203</v>
      </c>
      <c r="W160" s="68">
        <f t="shared" si="18"/>
        <v>9289.6756199255651</v>
      </c>
      <c r="X160" s="68">
        <f t="shared" si="18"/>
        <v>9261.7462253219692</v>
      </c>
      <c r="Y160" s="68">
        <f t="shared" si="18"/>
        <v>9230.5250237684268</v>
      </c>
      <c r="Z160" s="68">
        <f t="shared" si="18"/>
        <v>9219.2787717343363</v>
      </c>
      <c r="AA160" s="68">
        <f t="shared" si="18"/>
        <v>9199.6717857482818</v>
      </c>
      <c r="AB160" s="68">
        <f t="shared" si="18"/>
        <v>9170.5248150383704</v>
      </c>
      <c r="AC160" s="68">
        <f t="shared" si="18"/>
        <v>9140.9925716117305</v>
      </c>
      <c r="AD160" s="68">
        <f t="shared" si="18"/>
        <v>9110.4219901002434</v>
      </c>
      <c r="AE160" s="68">
        <f t="shared" si="18"/>
        <v>9053.1527290250597</v>
      </c>
      <c r="AF160" s="68">
        <f t="shared" ref="AF160" si="19">AF190</f>
        <v>9009.7599227279661</v>
      </c>
      <c r="AG160" s="35"/>
      <c r="AH160" s="38"/>
      <c r="AI160" s="38"/>
      <c r="AJ160" s="38"/>
    </row>
    <row r="161" spans="1:36" s="2" customFormat="1" ht="18" x14ac:dyDescent="0.35">
      <c r="B161" s="34" t="s">
        <v>45</v>
      </c>
      <c r="C161" s="85" t="s">
        <v>60</v>
      </c>
      <c r="D161" s="51">
        <f>SUM(D156:D159)</f>
        <v>3732.8715739339923</v>
      </c>
      <c r="E161" s="51">
        <f t="shared" ref="E161:AE161" si="20">SUM(E156:E159)</f>
        <v>3516.7654683098967</v>
      </c>
      <c r="F161" s="51">
        <f t="shared" si="20"/>
        <v>3428.2069236698148</v>
      </c>
      <c r="G161" s="51">
        <f t="shared" si="20"/>
        <v>3516.1153443743301</v>
      </c>
      <c r="H161" s="51">
        <f t="shared" si="20"/>
        <v>3434.5371906742921</v>
      </c>
      <c r="I161" s="51">
        <f t="shared" si="20"/>
        <v>3551.0389156513102</v>
      </c>
      <c r="J161" s="51">
        <f t="shared" si="20"/>
        <v>3609.5613323743528</v>
      </c>
      <c r="K161" s="51">
        <f t="shared" si="20"/>
        <v>3776.8222917998664</v>
      </c>
      <c r="L161" s="51">
        <f t="shared" si="20"/>
        <v>3922.0184255342051</v>
      </c>
      <c r="M161" s="51">
        <f t="shared" si="20"/>
        <v>4147.9649177711099</v>
      </c>
      <c r="N161" s="51">
        <f t="shared" si="20"/>
        <v>4171.0494753077064</v>
      </c>
      <c r="O161" s="51">
        <f t="shared" si="20"/>
        <v>4061.5175244340012</v>
      </c>
      <c r="P161" s="51">
        <f t="shared" si="20"/>
        <v>4153.1216273548198</v>
      </c>
      <c r="Q161" s="51">
        <f t="shared" si="20"/>
        <v>4112.7024382800364</v>
      </c>
      <c r="R161" s="51">
        <f t="shared" si="20"/>
        <v>4211.3367040339517</v>
      </c>
      <c r="S161" s="51">
        <f t="shared" si="20"/>
        <v>4059.4639301377765</v>
      </c>
      <c r="T161" s="51">
        <f t="shared" si="20"/>
        <v>4648.2889431686572</v>
      </c>
      <c r="U161" s="51">
        <f t="shared" si="20"/>
        <v>4947.0557184921308</v>
      </c>
      <c r="V161" s="51">
        <f t="shared" si="20"/>
        <v>5342.9111160828661</v>
      </c>
      <c r="W161" s="51">
        <f t="shared" si="20"/>
        <v>5005.6003387117498</v>
      </c>
      <c r="X161" s="51">
        <f t="shared" si="20"/>
        <v>4928.9242901185808</v>
      </c>
      <c r="Y161" s="51">
        <f t="shared" si="20"/>
        <v>4680.9568679106378</v>
      </c>
      <c r="Z161" s="51">
        <f t="shared" si="20"/>
        <v>4683.5362003671735</v>
      </c>
      <c r="AA161" s="51">
        <f t="shared" si="20"/>
        <v>4688.5381456287705</v>
      </c>
      <c r="AB161" s="51">
        <f t="shared" si="20"/>
        <v>4722.0972579643403</v>
      </c>
      <c r="AC161" s="51">
        <f t="shared" si="20"/>
        <v>4799.8086024725417</v>
      </c>
      <c r="AD161" s="51">
        <f t="shared" si="20"/>
        <v>4754.5955526809103</v>
      </c>
      <c r="AE161" s="51">
        <f t="shared" si="20"/>
        <v>4835.5069462074334</v>
      </c>
      <c r="AF161" s="51">
        <f t="shared" ref="AF161" si="21">SUM(AF156:AF159)</f>
        <v>4856.9536026006635</v>
      </c>
      <c r="AG161" s="49"/>
      <c r="AH161" s="47"/>
      <c r="AI161" s="47"/>
      <c r="AJ161" s="47"/>
    </row>
    <row r="162" spans="1:36" s="2" customFormat="1" ht="18" x14ac:dyDescent="0.35">
      <c r="B162" s="37" t="s">
        <v>47</v>
      </c>
      <c r="C162" s="37" t="s">
        <v>60</v>
      </c>
      <c r="D162" s="52">
        <f>SUM(D156:D160)</f>
        <v>13076.410755189212</v>
      </c>
      <c r="E162" s="52">
        <f t="shared" ref="E162:AE162" si="22">SUM(E156:E160)</f>
        <v>12849.704517932794</v>
      </c>
      <c r="F162" s="52">
        <f t="shared" si="22"/>
        <v>12743.233684179257</v>
      </c>
      <c r="G162" s="52">
        <f t="shared" si="22"/>
        <v>12823.858545928259</v>
      </c>
      <c r="H162" s="52">
        <f t="shared" si="22"/>
        <v>12709.222930658507</v>
      </c>
      <c r="I162" s="52">
        <f t="shared" si="22"/>
        <v>12810.896997555046</v>
      </c>
      <c r="J162" s="52">
        <f t="shared" si="22"/>
        <v>12858.57483289148</v>
      </c>
      <c r="K162" s="52">
        <f t="shared" si="22"/>
        <v>13015.404467091361</v>
      </c>
      <c r="L162" s="52">
        <f t="shared" si="22"/>
        <v>13153.694646005682</v>
      </c>
      <c r="M162" s="52">
        <f t="shared" si="22"/>
        <v>13380.610216691719</v>
      </c>
      <c r="N162" s="52">
        <f t="shared" si="22"/>
        <v>13409.175278416806</v>
      </c>
      <c r="O162" s="52">
        <f t="shared" si="22"/>
        <v>13302.048705520456</v>
      </c>
      <c r="P162" s="52">
        <f t="shared" si="22"/>
        <v>13408.983447327868</v>
      </c>
      <c r="Q162" s="52">
        <f t="shared" si="22"/>
        <v>13355.949881764434</v>
      </c>
      <c r="R162" s="52">
        <f t="shared" si="22"/>
        <v>13452.408968929594</v>
      </c>
      <c r="S162" s="52">
        <f t="shared" si="22"/>
        <v>13301.877580881435</v>
      </c>
      <c r="T162" s="52">
        <f t="shared" si="22"/>
        <v>13951.329417557979</v>
      </c>
      <c r="U162" s="52">
        <f t="shared" si="22"/>
        <v>14257.279377363166</v>
      </c>
      <c r="V162" s="52">
        <f t="shared" si="22"/>
        <v>14664.146272397385</v>
      </c>
      <c r="W162" s="52">
        <f t="shared" si="22"/>
        <v>14295.275958637314</v>
      </c>
      <c r="X162" s="52">
        <f t="shared" si="22"/>
        <v>14190.67051544055</v>
      </c>
      <c r="Y162" s="52">
        <f t="shared" si="22"/>
        <v>13911.481891679065</v>
      </c>
      <c r="Z162" s="52">
        <f t="shared" si="22"/>
        <v>13902.814972101511</v>
      </c>
      <c r="AA162" s="52">
        <f t="shared" si="22"/>
        <v>13888.209931377052</v>
      </c>
      <c r="AB162" s="52">
        <f t="shared" si="22"/>
        <v>13892.622073002711</v>
      </c>
      <c r="AC162" s="52">
        <f t="shared" si="22"/>
        <v>13940.801174084272</v>
      </c>
      <c r="AD162" s="52">
        <f t="shared" si="22"/>
        <v>13865.017542781154</v>
      </c>
      <c r="AE162" s="52">
        <f t="shared" si="22"/>
        <v>13888.659675232493</v>
      </c>
      <c r="AF162" s="52">
        <f t="shared" ref="AF162" si="23">SUM(AF156:AF160)</f>
        <v>13866.713525328629</v>
      </c>
      <c r="AG162" s="50"/>
      <c r="AH162" s="47"/>
      <c r="AI162" s="47"/>
      <c r="AJ162" s="47"/>
    </row>
    <row r="163" spans="1:36" s="11" customFormat="1" x14ac:dyDescent="0.25">
      <c r="A163" s="9"/>
      <c r="B163" s="100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</row>
    <row r="172" spans="1:36" x14ac:dyDescent="0.25">
      <c r="Q172" s="2"/>
    </row>
    <row r="182" spans="1:36" s="2" customFormat="1" x14ac:dyDescent="0.25">
      <c r="B182" s="39" t="s">
        <v>61</v>
      </c>
      <c r="C182" s="40" t="s">
        <v>36</v>
      </c>
      <c r="D182" s="39">
        <v>1990</v>
      </c>
      <c r="E182" s="41">
        <v>1991</v>
      </c>
      <c r="F182" s="41">
        <v>1992</v>
      </c>
      <c r="G182" s="41">
        <v>1993</v>
      </c>
      <c r="H182" s="41">
        <v>1994</v>
      </c>
      <c r="I182" s="41">
        <v>1995</v>
      </c>
      <c r="J182" s="41">
        <v>1996</v>
      </c>
      <c r="K182" s="41">
        <v>1997</v>
      </c>
      <c r="L182" s="41">
        <v>1998</v>
      </c>
      <c r="M182" s="41">
        <v>1999</v>
      </c>
      <c r="N182" s="41">
        <v>2000</v>
      </c>
      <c r="O182" s="41">
        <v>2001</v>
      </c>
      <c r="P182" s="41">
        <v>2002</v>
      </c>
      <c r="Q182" s="41">
        <v>2003</v>
      </c>
      <c r="R182" s="41">
        <v>2004</v>
      </c>
      <c r="S182" s="41">
        <v>2005</v>
      </c>
      <c r="T182" s="41">
        <v>2006</v>
      </c>
      <c r="U182" s="41">
        <v>2007</v>
      </c>
      <c r="V182" s="41">
        <v>2008</v>
      </c>
      <c r="W182" s="41">
        <v>2009</v>
      </c>
      <c r="X182" s="41">
        <v>2010</v>
      </c>
      <c r="Y182" s="41">
        <v>2011</v>
      </c>
      <c r="Z182" s="41">
        <v>2012</v>
      </c>
      <c r="AA182" s="41">
        <v>2013</v>
      </c>
      <c r="AB182" s="41">
        <v>2014</v>
      </c>
      <c r="AC182" s="41">
        <v>2015</v>
      </c>
      <c r="AD182" s="41">
        <v>2016</v>
      </c>
      <c r="AE182" s="41">
        <v>2017</v>
      </c>
      <c r="AF182" s="41">
        <v>2018</v>
      </c>
      <c r="AG182" s="48"/>
      <c r="AH182" s="46"/>
      <c r="AI182" s="10"/>
      <c r="AJ182" s="10"/>
    </row>
    <row r="183" spans="1:36" ht="18" x14ac:dyDescent="0.35">
      <c r="B183" s="36" t="s">
        <v>23</v>
      </c>
      <c r="C183" s="77" t="s">
        <v>59</v>
      </c>
      <c r="D183" s="68">
        <v>-42.538531589400968</v>
      </c>
      <c r="E183" s="68">
        <v>-44.054047877099642</v>
      </c>
      <c r="F183" s="68">
        <v>-48.443661251433788</v>
      </c>
      <c r="G183" s="68">
        <v>-53.529757822876427</v>
      </c>
      <c r="H183" s="68">
        <v>-56.402262555426681</v>
      </c>
      <c r="I183" s="68">
        <v>-65.906353487720608</v>
      </c>
      <c r="J183" s="68">
        <v>-70.086620851300381</v>
      </c>
      <c r="K183" s="68">
        <v>-76.832630201337466</v>
      </c>
      <c r="L183" s="68">
        <v>-85.175827046697179</v>
      </c>
      <c r="M183" s="68">
        <v>-91.450235273791279</v>
      </c>
      <c r="N183" s="68">
        <v>-101.33763738909194</v>
      </c>
      <c r="O183" s="68">
        <v>-107.02334961604463</v>
      </c>
      <c r="P183" s="68">
        <v>-116.14636859648536</v>
      </c>
      <c r="Q183" s="68">
        <v>-126.79464645513917</v>
      </c>
      <c r="R183" s="68">
        <v>-132.89175305004781</v>
      </c>
      <c r="S183" s="68">
        <v>-152.24956525513304</v>
      </c>
      <c r="T183" s="68">
        <v>-158.4402583996812</v>
      </c>
      <c r="U183" s="68">
        <v>-166.0867933415399</v>
      </c>
      <c r="V183" s="68">
        <v>-170.28564905885301</v>
      </c>
      <c r="W183" s="68">
        <v>-183.80556574796992</v>
      </c>
      <c r="X183" s="68">
        <v>-206.87765126849746</v>
      </c>
      <c r="Y183" s="68">
        <v>-233.97268275021622</v>
      </c>
      <c r="Z183" s="68">
        <v>-244.57985279914166</v>
      </c>
      <c r="AA183" s="68">
        <v>-263.17817563963808</v>
      </c>
      <c r="AB183" s="68">
        <v>-286.86033168309871</v>
      </c>
      <c r="AC183" s="68">
        <v>-310.92481661559577</v>
      </c>
      <c r="AD183" s="68">
        <v>-332.55966026285449</v>
      </c>
      <c r="AE183" s="68">
        <v>-382.96480096516859</v>
      </c>
      <c r="AF183" s="68">
        <v>-385.86463347424802</v>
      </c>
      <c r="AG183" s="35"/>
      <c r="AH183" s="38"/>
      <c r="AI183" s="9"/>
      <c r="AJ183" s="9"/>
    </row>
    <row r="184" spans="1:36" ht="18" x14ac:dyDescent="0.35">
      <c r="B184" s="36" t="s">
        <v>24</v>
      </c>
      <c r="C184" s="79" t="s">
        <v>59</v>
      </c>
      <c r="D184" s="68">
        <v>1945.6054567705689</v>
      </c>
      <c r="E184" s="68">
        <v>1919.5522762387295</v>
      </c>
      <c r="F184" s="68">
        <v>1892.87927825668</v>
      </c>
      <c r="G184" s="68">
        <v>1866.2234700130091</v>
      </c>
      <c r="H184" s="68">
        <v>1839.5723900070732</v>
      </c>
      <c r="I184" s="68">
        <v>1812.891454878282</v>
      </c>
      <c r="J184" s="68">
        <v>1786.1749330533798</v>
      </c>
      <c r="K184" s="68">
        <v>1759.4915190840427</v>
      </c>
      <c r="L184" s="68">
        <v>1732.7854316989667</v>
      </c>
      <c r="M184" s="68">
        <v>1706.1343150888306</v>
      </c>
      <c r="N184" s="68">
        <v>1679.4462343396835</v>
      </c>
      <c r="O184" s="68">
        <v>1652.8203839419973</v>
      </c>
      <c r="P184" s="68">
        <v>1626.1933273092689</v>
      </c>
      <c r="Q184" s="68">
        <v>1599.5589783308076</v>
      </c>
      <c r="R184" s="68">
        <v>1572.8733309898792</v>
      </c>
      <c r="S184" s="68">
        <v>1546.2537146032516</v>
      </c>
      <c r="T184" s="68">
        <v>1519.6871339954307</v>
      </c>
      <c r="U184" s="68">
        <v>1493.0714069673022</v>
      </c>
      <c r="V184" s="68">
        <v>1466.5073761577191</v>
      </c>
      <c r="W184" s="68">
        <v>1439.9683063992848</v>
      </c>
      <c r="X184" s="68">
        <v>1413.4273654788271</v>
      </c>
      <c r="Y184" s="68">
        <v>1386.8745983344591</v>
      </c>
      <c r="Z184" s="68">
        <v>1360.3100410117406</v>
      </c>
      <c r="AA184" s="68">
        <v>1333.7337293916867</v>
      </c>
      <c r="AB184" s="68">
        <v>1307.1456991917655</v>
      </c>
      <c r="AC184" s="68">
        <v>1279.8838435158868</v>
      </c>
      <c r="AD184" s="68">
        <v>1253.810640443744</v>
      </c>
      <c r="AE184" s="68">
        <v>1227.3116518550778</v>
      </c>
      <c r="AF184" s="68">
        <v>1200.6771012740255</v>
      </c>
      <c r="AG184" s="35"/>
      <c r="AH184" s="38"/>
      <c r="AI184" s="9"/>
      <c r="AJ184" s="9"/>
    </row>
    <row r="185" spans="1:36" ht="18" x14ac:dyDescent="0.35">
      <c r="B185" s="36" t="s">
        <v>25</v>
      </c>
      <c r="C185" s="79" t="s">
        <v>59</v>
      </c>
      <c r="D185" s="68">
        <v>5389.2988437441409</v>
      </c>
      <c r="E185" s="68">
        <v>5404.7284496490247</v>
      </c>
      <c r="F185" s="68">
        <v>5418.5289462606652</v>
      </c>
      <c r="G185" s="68">
        <v>5433.9960701019418</v>
      </c>
      <c r="H185" s="68">
        <v>5449.8346445497054</v>
      </c>
      <c r="I185" s="68">
        <v>5467.1373210413476</v>
      </c>
      <c r="J185" s="68">
        <v>5483.4462982948562</v>
      </c>
      <c r="K185" s="68">
        <v>5507.9077307103626</v>
      </c>
      <c r="L185" s="68">
        <v>5539.1674373487294</v>
      </c>
      <c r="M185" s="68">
        <v>5574.8654771763859</v>
      </c>
      <c r="N185" s="68">
        <v>5622.8160818477336</v>
      </c>
      <c r="O185" s="68">
        <v>5661.1878070279245</v>
      </c>
      <c r="P185" s="68">
        <v>5712.6774392991447</v>
      </c>
      <c r="Q185" s="68">
        <v>5743.9064842964062</v>
      </c>
      <c r="R185" s="68">
        <v>5772.1781466908014</v>
      </c>
      <c r="S185" s="68">
        <v>5814.5615322666254</v>
      </c>
      <c r="T185" s="68">
        <v>5906.6477477022509</v>
      </c>
      <c r="U185" s="68">
        <v>5959.8863205043144</v>
      </c>
      <c r="V185" s="68">
        <v>6028.9860059190214</v>
      </c>
      <c r="W185" s="68">
        <v>6051.9712840508919</v>
      </c>
      <c r="X185" s="68">
        <v>6076.4006127708926</v>
      </c>
      <c r="Y185" s="68">
        <v>6100.4749844904554</v>
      </c>
      <c r="Z185" s="68">
        <v>6128.1873420254542</v>
      </c>
      <c r="AA185" s="68">
        <v>6155.5603304189872</v>
      </c>
      <c r="AB185" s="68">
        <v>6177.934960768046</v>
      </c>
      <c r="AC185" s="68">
        <v>6201.4736219889419</v>
      </c>
      <c r="AD185" s="68">
        <v>6220.2616634561982</v>
      </c>
      <c r="AE185" s="68">
        <v>6241.5217188354354</v>
      </c>
      <c r="AF185" s="68">
        <v>6234.9575518109623</v>
      </c>
      <c r="AG185" s="35"/>
      <c r="AH185" s="38"/>
      <c r="AI185" s="9"/>
      <c r="AJ185" s="9"/>
    </row>
    <row r="186" spans="1:36" ht="18" x14ac:dyDescent="0.35">
      <c r="B186" s="36" t="s">
        <v>26</v>
      </c>
      <c r="C186" s="79" t="s">
        <v>59</v>
      </c>
      <c r="D186" s="68">
        <v>2026.7028516442849</v>
      </c>
      <c r="E186" s="68">
        <v>2035.8935281089039</v>
      </c>
      <c r="F186" s="68">
        <v>2035.2433537401889</v>
      </c>
      <c r="G186" s="68">
        <v>2034.6077593714733</v>
      </c>
      <c r="H186" s="68">
        <v>2033.5250119219654</v>
      </c>
      <c r="I186" s="68">
        <v>2031.9931984601549</v>
      </c>
      <c r="J186" s="68">
        <v>2034.038824239421</v>
      </c>
      <c r="K186" s="68">
        <v>2031.6201000822402</v>
      </c>
      <c r="L186" s="68">
        <v>2028.2324319948059</v>
      </c>
      <c r="M186" s="68">
        <v>2024.1342357925175</v>
      </c>
      <c r="N186" s="68">
        <v>2018.5925795492233</v>
      </c>
      <c r="O186" s="68">
        <v>2015.1436473551371</v>
      </c>
      <c r="P186" s="68">
        <v>2010.1205197826107</v>
      </c>
      <c r="Q186" s="68">
        <v>2007.0265856049264</v>
      </c>
      <c r="R186" s="68">
        <v>2003.6899260898078</v>
      </c>
      <c r="S186" s="68">
        <v>1999.0036365336839</v>
      </c>
      <c r="T186" s="68">
        <v>1992.9049031726604</v>
      </c>
      <c r="U186" s="68">
        <v>1983.3255180637962</v>
      </c>
      <c r="V186" s="68">
        <v>1975.6801425355834</v>
      </c>
      <c r="W186" s="68">
        <v>1974.302336138468</v>
      </c>
      <c r="X186" s="68">
        <v>1972.6007438060785</v>
      </c>
      <c r="Y186" s="68">
        <v>1970.9439559308591</v>
      </c>
      <c r="Z186" s="68">
        <v>1969.1655308270549</v>
      </c>
      <c r="AA186" s="68">
        <v>1967.424069056583</v>
      </c>
      <c r="AB186" s="68">
        <v>1966.1098305087182</v>
      </c>
      <c r="AC186" s="68">
        <v>1964.4051932040402</v>
      </c>
      <c r="AD186" s="68">
        <v>1962.6734697618353</v>
      </c>
      <c r="AE186" s="68">
        <v>1961.1072413690281</v>
      </c>
      <c r="AF186" s="68">
        <v>1953.8660839456975</v>
      </c>
      <c r="AG186" s="35"/>
      <c r="AH186" s="38"/>
      <c r="AI186" s="9"/>
      <c r="AJ186" s="9"/>
    </row>
    <row r="187" spans="1:36" ht="18" x14ac:dyDescent="0.35">
      <c r="B187" s="36" t="s">
        <v>27</v>
      </c>
      <c r="C187" s="79" t="s">
        <v>59</v>
      </c>
      <c r="D187" s="68">
        <v>24.470560685625991</v>
      </c>
      <c r="E187" s="68">
        <v>16.81884350333933</v>
      </c>
      <c r="F187" s="68">
        <v>16.818843503341238</v>
      </c>
      <c r="G187" s="68">
        <v>26.445659890381659</v>
      </c>
      <c r="H187" s="68">
        <v>8.15595606089712</v>
      </c>
      <c r="I187" s="68">
        <v>13.74246101167182</v>
      </c>
      <c r="J187" s="68">
        <v>15.44006578076829</v>
      </c>
      <c r="K187" s="68">
        <v>16.394936818332059</v>
      </c>
      <c r="L187" s="68">
        <v>16.67403644707678</v>
      </c>
      <c r="M187" s="68">
        <v>18.958094289594221</v>
      </c>
      <c r="N187" s="68">
        <v>18.608109742580361</v>
      </c>
      <c r="O187" s="68">
        <v>18.399522246428269</v>
      </c>
      <c r="P187" s="68">
        <v>23.014625618650989</v>
      </c>
      <c r="Q187" s="68">
        <v>19.551218557442599</v>
      </c>
      <c r="R187" s="68">
        <v>25.22218827498169</v>
      </c>
      <c r="S187" s="68">
        <v>34.844580172105523</v>
      </c>
      <c r="T187" s="68">
        <v>42.225258338872131</v>
      </c>
      <c r="U187" s="68">
        <v>40.02459992923847</v>
      </c>
      <c r="V187" s="68">
        <v>20.357729302100761</v>
      </c>
      <c r="W187" s="68">
        <v>7.2483760071937997</v>
      </c>
      <c r="X187" s="68">
        <v>6.2253742141972097</v>
      </c>
      <c r="Y187" s="68">
        <v>6.2367879174571801</v>
      </c>
      <c r="Z187" s="68">
        <v>6.2560890401490896</v>
      </c>
      <c r="AA187" s="68">
        <v>6.19837555281668</v>
      </c>
      <c r="AB187" s="68">
        <v>6.2598944168177502</v>
      </c>
      <c r="AC187" s="68">
        <v>6.2760976485007802</v>
      </c>
      <c r="AD187" s="68">
        <v>6.2741216342597301</v>
      </c>
      <c r="AE187" s="68">
        <v>6.2694078491858196</v>
      </c>
      <c r="AF187" s="68">
        <v>6.27403159934663</v>
      </c>
      <c r="AG187" s="35"/>
      <c r="AH187" s="38"/>
      <c r="AI187" s="9"/>
      <c r="AJ187" s="9"/>
    </row>
    <row r="188" spans="1:36" ht="18" x14ac:dyDescent="0.35">
      <c r="B188" s="36" t="s">
        <v>44</v>
      </c>
      <c r="C188" s="79" t="s">
        <v>59</v>
      </c>
      <c r="D188" s="68">
        <v>0</v>
      </c>
      <c r="E188" s="68">
        <v>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1.260667456475E-2</v>
      </c>
      <c r="U188" s="68">
        <v>0</v>
      </c>
      <c r="V188" s="68">
        <v>4.4553709309299999E-3</v>
      </c>
      <c r="W188" s="68">
        <v>5.0629215004000005E-4</v>
      </c>
      <c r="X188" s="68">
        <v>0</v>
      </c>
      <c r="Y188" s="68">
        <v>0</v>
      </c>
      <c r="Z188" s="68">
        <v>2.0251685947E-4</v>
      </c>
      <c r="AA188" s="68">
        <v>0</v>
      </c>
      <c r="AB188" s="68">
        <v>0</v>
      </c>
      <c r="AC188" s="68">
        <v>2.7846068311800001E-3</v>
      </c>
      <c r="AD188" s="68">
        <v>0</v>
      </c>
      <c r="AE188" s="68">
        <v>1.87328095922E-3</v>
      </c>
      <c r="AF188" s="68">
        <v>0</v>
      </c>
      <c r="AG188" s="35"/>
      <c r="AH188" s="38"/>
      <c r="AI188" s="9"/>
      <c r="AJ188" s="9"/>
    </row>
    <row r="189" spans="1:36" ht="18" x14ac:dyDescent="0.35">
      <c r="B189" s="36" t="s">
        <v>28</v>
      </c>
      <c r="C189" s="80" t="s">
        <v>59</v>
      </c>
      <c r="D189" s="68">
        <v>0</v>
      </c>
      <c r="E189" s="68">
        <v>0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5.1879785421000003E-4</v>
      </c>
      <c r="L189" s="68">
        <v>-7.2899714048400002E-3</v>
      </c>
      <c r="M189" s="68">
        <v>3.4118470721400001E-3</v>
      </c>
      <c r="N189" s="68">
        <v>4.3501897029E-4</v>
      </c>
      <c r="O189" s="68">
        <v>3.1701310118699999E-3</v>
      </c>
      <c r="P189" s="68">
        <v>2.2765598586700002E-3</v>
      </c>
      <c r="Q189" s="68">
        <v>-1.1768500439700001E-3</v>
      </c>
      <c r="R189" s="68">
        <v>4.2590022112000002E-4</v>
      </c>
      <c r="S189" s="68">
        <v>-2.4757687655999999E-4</v>
      </c>
      <c r="T189" s="68">
        <v>3.0829052255900002E-3</v>
      </c>
      <c r="U189" s="68">
        <v>2.6067479256699998E-3</v>
      </c>
      <c r="V189" s="68">
        <v>-1.4903911981870001E-2</v>
      </c>
      <c r="W189" s="68">
        <v>-9.6232144524799994E-3</v>
      </c>
      <c r="X189" s="68">
        <v>-3.0219679527930001E-2</v>
      </c>
      <c r="Y189" s="68">
        <v>-3.2620154588120003E-2</v>
      </c>
      <c r="Z189" s="68">
        <v>-6.0580887780179997E-2</v>
      </c>
      <c r="AA189" s="68">
        <v>-6.65430321533E-2</v>
      </c>
      <c r="AB189" s="68">
        <v>-6.5238163880020003E-2</v>
      </c>
      <c r="AC189" s="68">
        <v>-0.12415273687563</v>
      </c>
      <c r="AD189" s="68">
        <v>-3.8244932939009997E-2</v>
      </c>
      <c r="AE189" s="68">
        <v>-9.436319945853E-2</v>
      </c>
      <c r="AF189" s="68">
        <v>-0.15021242781801</v>
      </c>
      <c r="AG189" s="35"/>
      <c r="AH189" s="38"/>
      <c r="AI189" s="9"/>
      <c r="AJ189" s="9"/>
    </row>
    <row r="190" spans="1:36" ht="18" x14ac:dyDescent="0.35">
      <c r="B190" s="39" t="s">
        <v>4</v>
      </c>
      <c r="C190" s="37" t="s">
        <v>60</v>
      </c>
      <c r="D190" s="53">
        <f t="shared" ref="D190:AF190" si="24">SUM(D183:D189)</f>
        <v>9343.5391812552189</v>
      </c>
      <c r="E190" s="53">
        <f t="shared" si="24"/>
        <v>9332.9390496228971</v>
      </c>
      <c r="F190" s="53">
        <f t="shared" si="24"/>
        <v>9315.0267605094414</v>
      </c>
      <c r="G190" s="53">
        <f t="shared" si="24"/>
        <v>9307.7432015539289</v>
      </c>
      <c r="H190" s="53">
        <f t="shared" si="24"/>
        <v>9274.6857399842138</v>
      </c>
      <c r="I190" s="53">
        <f t="shared" si="24"/>
        <v>9259.8580819037361</v>
      </c>
      <c r="J190" s="53">
        <f t="shared" si="24"/>
        <v>9249.0135005171269</v>
      </c>
      <c r="K190" s="53">
        <f t="shared" si="24"/>
        <v>9238.5821752914944</v>
      </c>
      <c r="L190" s="53">
        <f t="shared" si="24"/>
        <v>9231.6762204714778</v>
      </c>
      <c r="M190" s="53">
        <f t="shared" si="24"/>
        <v>9232.6452989206082</v>
      </c>
      <c r="N190" s="53">
        <f t="shared" si="24"/>
        <v>9238.1258031090983</v>
      </c>
      <c r="O190" s="53">
        <f t="shared" si="24"/>
        <v>9240.531181086455</v>
      </c>
      <c r="P190" s="53">
        <f t="shared" si="24"/>
        <v>9255.8618199730481</v>
      </c>
      <c r="Q190" s="53">
        <f t="shared" si="24"/>
        <v>9243.2474434843989</v>
      </c>
      <c r="R190" s="53">
        <f t="shared" si="24"/>
        <v>9241.0722648956435</v>
      </c>
      <c r="S190" s="53">
        <f t="shared" si="24"/>
        <v>9242.4136507436579</v>
      </c>
      <c r="T190" s="53">
        <f t="shared" si="24"/>
        <v>9303.0404743893232</v>
      </c>
      <c r="U190" s="53">
        <f t="shared" si="24"/>
        <v>9310.2236588710348</v>
      </c>
      <c r="V190" s="53">
        <f t="shared" si="24"/>
        <v>9321.2351563145203</v>
      </c>
      <c r="W190" s="53">
        <f t="shared" si="24"/>
        <v>9289.6756199255651</v>
      </c>
      <c r="X190" s="53">
        <f t="shared" si="24"/>
        <v>9261.7462253219692</v>
      </c>
      <c r="Y190" s="53">
        <f t="shared" si="24"/>
        <v>9230.5250237684268</v>
      </c>
      <c r="Z190" s="53">
        <f t="shared" si="24"/>
        <v>9219.2787717343363</v>
      </c>
      <c r="AA190" s="53">
        <f t="shared" si="24"/>
        <v>9199.6717857482818</v>
      </c>
      <c r="AB190" s="53">
        <f t="shared" si="24"/>
        <v>9170.5248150383704</v>
      </c>
      <c r="AC190" s="53">
        <f t="shared" si="24"/>
        <v>9140.9925716117305</v>
      </c>
      <c r="AD190" s="53">
        <f t="shared" si="24"/>
        <v>9110.4219901002434</v>
      </c>
      <c r="AE190" s="53">
        <f t="shared" si="24"/>
        <v>9053.1527290250597</v>
      </c>
      <c r="AF190" s="53">
        <f t="shared" si="24"/>
        <v>9009.7599227279661</v>
      </c>
      <c r="AG190" s="49"/>
      <c r="AH190" s="47"/>
      <c r="AI190" s="9"/>
      <c r="AJ190" s="42"/>
    </row>
    <row r="191" spans="1:36" s="11" customFormat="1" x14ac:dyDescent="0.25">
      <c r="A191" s="9"/>
      <c r="B191" s="100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"/>
      <c r="AH191" s="99"/>
      <c r="AI191" s="9"/>
    </row>
    <row r="192" spans="1:36" x14ac:dyDescent="0.25">
      <c r="AG192" s="5"/>
      <c r="AH192" s="5"/>
      <c r="AI192" s="5"/>
    </row>
    <row r="193" spans="18:35" x14ac:dyDescent="0.25">
      <c r="AG193" s="5"/>
      <c r="AH193" s="5"/>
      <c r="AI193" s="5"/>
    </row>
    <row r="194" spans="18:35" x14ac:dyDescent="0.25">
      <c r="AG194" s="5"/>
      <c r="AH194" s="5"/>
      <c r="AI194" s="5"/>
    </row>
    <row r="195" spans="18:35" x14ac:dyDescent="0.25">
      <c r="AG195" s="5"/>
      <c r="AH195" s="5"/>
      <c r="AI195" s="5"/>
    </row>
    <row r="196" spans="18:35" x14ac:dyDescent="0.25">
      <c r="AG196" s="5"/>
      <c r="AH196" s="5"/>
      <c r="AI196" s="5"/>
    </row>
    <row r="197" spans="18:35" x14ac:dyDescent="0.25">
      <c r="AG197" s="5"/>
      <c r="AH197" s="5"/>
      <c r="AI197" s="5"/>
    </row>
    <row r="198" spans="18:35" x14ac:dyDescent="0.25">
      <c r="AG198" s="5"/>
      <c r="AH198" s="5"/>
      <c r="AI198" s="5"/>
    </row>
    <row r="199" spans="18:35" x14ac:dyDescent="0.25">
      <c r="R199" s="2"/>
      <c r="AG199" s="5"/>
      <c r="AH199" s="5"/>
      <c r="AI199" s="5"/>
    </row>
    <row r="200" spans="18:35" x14ac:dyDescent="0.25">
      <c r="AG200" s="5"/>
      <c r="AH200" s="5"/>
      <c r="AI200" s="5"/>
    </row>
    <row r="201" spans="18:35" x14ac:dyDescent="0.25">
      <c r="AG201" s="5"/>
      <c r="AH201" s="5"/>
      <c r="AI201" s="5"/>
    </row>
    <row r="202" spans="18:35" x14ac:dyDescent="0.25">
      <c r="AG202" s="5"/>
      <c r="AH202" s="5"/>
      <c r="AI202" s="5"/>
    </row>
    <row r="203" spans="18:35" x14ac:dyDescent="0.25">
      <c r="AG203" s="5"/>
      <c r="AH203" s="5"/>
      <c r="AI203" s="5"/>
    </row>
    <row r="204" spans="18:35" x14ac:dyDescent="0.25">
      <c r="AG204" s="5"/>
      <c r="AH204" s="5"/>
      <c r="AI204" s="5"/>
    </row>
    <row r="205" spans="18:35" x14ac:dyDescent="0.25">
      <c r="AG205" s="5"/>
      <c r="AH205" s="5"/>
      <c r="AI205" s="5"/>
    </row>
    <row r="206" spans="18:35" x14ac:dyDescent="0.25">
      <c r="AG206" s="5"/>
      <c r="AH206" s="5"/>
      <c r="AI206" s="5"/>
    </row>
    <row r="207" spans="18:35" x14ac:dyDescent="0.25">
      <c r="AG207" s="5"/>
      <c r="AH207" s="5"/>
      <c r="AI207" s="5"/>
    </row>
    <row r="208" spans="18:35" x14ac:dyDescent="0.25">
      <c r="AG208" s="5"/>
      <c r="AH208" s="5"/>
      <c r="AI208" s="5"/>
    </row>
    <row r="209" spans="2:66" x14ac:dyDescent="0.25">
      <c r="AG209" s="5"/>
      <c r="AH209" s="5"/>
      <c r="AI209" s="5"/>
    </row>
    <row r="210" spans="2:66" x14ac:dyDescent="0.25">
      <c r="AG210" s="5"/>
      <c r="AH210" s="5"/>
      <c r="AI210" s="5"/>
    </row>
    <row r="211" spans="2:66" x14ac:dyDescent="0.25">
      <c r="AG211" s="5"/>
      <c r="AH211" s="5"/>
      <c r="AI211" s="5"/>
    </row>
    <row r="212" spans="2:66" x14ac:dyDescent="0.25">
      <c r="AG212" s="5"/>
      <c r="AH212" s="5"/>
      <c r="AI212" s="5"/>
    </row>
    <row r="214" spans="2:66" s="14" customFormat="1" x14ac:dyDescent="0.25">
      <c r="B214" s="4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26"/>
      <c r="AH214" s="26"/>
      <c r="AI214" s="2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</row>
    <row r="215" spans="2:66" x14ac:dyDescent="0.25">
      <c r="B215" s="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</row>
    <row r="216" spans="2:66" x14ac:dyDescent="0.25">
      <c r="B216" s="4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26"/>
      <c r="AH216" s="26"/>
      <c r="AI216" s="2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</row>
    <row r="217" spans="2:66" s="11" customFormat="1" x14ac:dyDescent="0.25">
      <c r="B217" s="4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26"/>
      <c r="AH217" s="26"/>
      <c r="AI217" s="2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</row>
    <row r="218" spans="2:66" s="11" customFormat="1" x14ac:dyDescent="0.25">
      <c r="B218" s="4"/>
      <c r="C218" s="9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0"/>
      <c r="AH218" s="10"/>
      <c r="AI218" s="10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</row>
    <row r="219" spans="2:66" s="11" customFormat="1" x14ac:dyDescent="0.25">
      <c r="B219" s="4"/>
      <c r="C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29"/>
      <c r="AH219" s="26"/>
      <c r="AI219" s="2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</row>
    <row r="220" spans="2:66" s="11" customFormat="1" x14ac:dyDescent="0.25">
      <c r="B220" s="4"/>
      <c r="C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10"/>
      <c r="AH220" s="10"/>
      <c r="AI220" s="10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</row>
    <row r="221" spans="2:66" s="11" customFormat="1" x14ac:dyDescent="0.25">
      <c r="B221" s="4"/>
      <c r="C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10"/>
      <c r="AH221" s="10"/>
      <c r="AI221" s="10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</row>
    <row r="222" spans="2:66" x14ac:dyDescent="0.25">
      <c r="B222" s="4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</row>
    <row r="223" spans="2:66" x14ac:dyDescent="0.25">
      <c r="B223" s="4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</row>
    <row r="224" spans="2:66" x14ac:dyDescent="0.25">
      <c r="B224" s="3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26"/>
      <c r="AH224" s="26"/>
      <c r="AI224" s="2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</row>
    <row r="225" spans="2:68" x14ac:dyDescent="0.25">
      <c r="B225" s="3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26"/>
      <c r="AH225" s="26"/>
      <c r="AI225" s="2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</row>
    <row r="226" spans="2:68" x14ac:dyDescent="0.25">
      <c r="B226" s="3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26"/>
      <c r="AH226" s="26"/>
      <c r="AI226" s="2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</row>
    <row r="227" spans="2:68" x14ac:dyDescent="0.25">
      <c r="B227" s="3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26"/>
      <c r="AH227" s="26"/>
      <c r="AI227" s="2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</row>
    <row r="228" spans="2:68" x14ac:dyDescent="0.25">
      <c r="B228" s="3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26"/>
      <c r="AH228" s="26"/>
      <c r="AI228" s="2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</row>
    <row r="229" spans="2:68" x14ac:dyDescent="0.25">
      <c r="B229" s="3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26"/>
      <c r="AH229" s="26"/>
      <c r="AI229" s="2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</row>
    <row r="230" spans="2:68" s="2" customFormat="1" x14ac:dyDescent="0.25">
      <c r="B230" s="4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26"/>
      <c r="AH230" s="26"/>
      <c r="AI230" s="2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</row>
    <row r="231" spans="2:68" s="9" customFormat="1" x14ac:dyDescent="0.25">
      <c r="B231" s="4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10"/>
      <c r="AH231" s="10"/>
      <c r="AI231" s="10"/>
      <c r="BP231" s="7"/>
    </row>
    <row r="232" spans="2:68" x14ac:dyDescent="0.25">
      <c r="B232" s="30"/>
      <c r="C232" s="9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6"/>
      <c r="AH232" s="26"/>
      <c r="AI232" s="2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</row>
    <row r="233" spans="2:68" x14ac:dyDescent="0.25">
      <c r="B233" s="30"/>
      <c r="C233" s="9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6"/>
      <c r="AH233" s="26"/>
      <c r="AI233" s="2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</row>
    <row r="234" spans="2:68" x14ac:dyDescent="0.25">
      <c r="B234" s="30"/>
      <c r="C234" s="9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6"/>
      <c r="AH234" s="26"/>
      <c r="AI234" s="2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</row>
    <row r="235" spans="2:68" x14ac:dyDescent="0.25">
      <c r="B235" s="3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26"/>
      <c r="AH235" s="26"/>
      <c r="AI235" s="2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</row>
    <row r="236" spans="2:68" x14ac:dyDescent="0.25">
      <c r="B236" s="30"/>
      <c r="C236" s="9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6"/>
      <c r="AH236" s="26"/>
      <c r="AI236" s="2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</row>
    <row r="237" spans="2:68" x14ac:dyDescent="0.25">
      <c r="B237" s="30"/>
      <c r="C237" s="9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6"/>
      <c r="AH237" s="26"/>
      <c r="AI237" s="2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</row>
    <row r="238" spans="2:68" s="2" customFormat="1" x14ac:dyDescent="0.25">
      <c r="B238" s="4"/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26"/>
      <c r="AH238" s="26"/>
      <c r="AI238" s="2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</row>
    <row r="239" spans="2:68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</row>
    <row r="240" spans="2:68" s="5" customFormat="1" x14ac:dyDescent="0.25">
      <c r="B240" s="12"/>
      <c r="C240" s="6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6"/>
      <c r="AH240" s="26"/>
      <c r="AI240" s="27"/>
      <c r="AJ240" s="9"/>
      <c r="AK240" s="22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</row>
    <row r="241" spans="2:66" s="5" customFormat="1" x14ac:dyDescent="0.25">
      <c r="B241" s="31"/>
      <c r="C241" s="32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6"/>
      <c r="AH241" s="26"/>
      <c r="AI241" s="27"/>
      <c r="AJ241" s="9"/>
      <c r="AK241" s="22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</row>
    <row r="242" spans="2:66" s="5" customFormat="1" x14ac:dyDescent="0.25">
      <c r="B242" s="12"/>
      <c r="C242" s="6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6"/>
      <c r="AH242" s="26"/>
      <c r="AI242" s="27"/>
      <c r="AJ242" s="9"/>
      <c r="AK242" s="22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</row>
    <row r="243" spans="2:66" s="5" customFormat="1" x14ac:dyDescent="0.25">
      <c r="B243" s="12"/>
      <c r="C243" s="6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6"/>
      <c r="AH243" s="26"/>
      <c r="AI243" s="27"/>
      <c r="AJ243" s="9"/>
      <c r="AK243" s="22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</row>
    <row r="244" spans="2:66" x14ac:dyDescent="0.25">
      <c r="B244" s="4"/>
      <c r="C244" s="9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26"/>
      <c r="AH244" s="26"/>
      <c r="AI244" s="27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</row>
    <row r="245" spans="2:66" x14ac:dyDescent="0.25">
      <c r="B245" s="4"/>
      <c r="C245" s="9"/>
      <c r="D245" s="21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</row>
    <row r="246" spans="2:66" x14ac:dyDescent="0.25">
      <c r="B246" s="24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26"/>
      <c r="AH246" s="26"/>
      <c r="AI246" s="27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</row>
    <row r="247" spans="2:66" x14ac:dyDescent="0.25">
      <c r="B247" s="24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26"/>
      <c r="AH247" s="26"/>
      <c r="AI247" s="27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</row>
    <row r="248" spans="2:66" x14ac:dyDescent="0.25">
      <c r="B248" s="24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26"/>
      <c r="AH248" s="26"/>
      <c r="AI248" s="27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</row>
    <row r="249" spans="2:66" x14ac:dyDescent="0.25">
      <c r="B249" s="24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26"/>
      <c r="AH249" s="26"/>
      <c r="AI249" s="27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</row>
    <row r="250" spans="2:66" s="2" customForma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26"/>
      <c r="AH250" s="26"/>
      <c r="AI250" s="2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</row>
    <row r="251" spans="2:66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</row>
    <row r="252" spans="2:66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</row>
    <row r="253" spans="2:66" s="11" customFormat="1" x14ac:dyDescent="0.25">
      <c r="B253" s="7"/>
      <c r="C253" s="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26"/>
      <c r="AH253" s="26"/>
      <c r="AI253" s="27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</row>
    <row r="254" spans="2:66" s="11" customFormat="1" x14ac:dyDescent="0.25">
      <c r="B254" s="9"/>
      <c r="C254" s="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</row>
    <row r="255" spans="2:66" s="11" customFormat="1" x14ac:dyDescent="0.25">
      <c r="B255" s="7"/>
      <c r="C255" s="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26"/>
      <c r="AH255" s="26"/>
      <c r="AI255" s="27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</row>
    <row r="256" spans="2:66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</row>
    <row r="257" spans="2:66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</row>
    <row r="258" spans="2:66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7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</row>
    <row r="259" spans="2:66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</row>
    <row r="260" spans="2:66" s="11" customFormat="1" x14ac:dyDescent="0.25">
      <c r="B260" s="4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10"/>
      <c r="AH260" s="10"/>
      <c r="AI260" s="10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</row>
    <row r="261" spans="2:66" x14ac:dyDescent="0.25">
      <c r="B261" s="4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</row>
    <row r="262" spans="2:66" x14ac:dyDescent="0.25">
      <c r="B262" s="4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</row>
    <row r="263" spans="2:66" x14ac:dyDescent="0.25">
      <c r="B263" s="3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26"/>
      <c r="AH263" s="26"/>
      <c r="AI263" s="27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</row>
    <row r="264" spans="2:66" s="11" customFormat="1" x14ac:dyDescent="0.25">
      <c r="B264" s="3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26"/>
      <c r="AH264" s="26"/>
      <c r="AI264" s="27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</row>
    <row r="265" spans="2:66" x14ac:dyDescent="0.25">
      <c r="B265" s="30"/>
      <c r="C265" s="9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6"/>
      <c r="AH265" s="26"/>
      <c r="AI265" s="27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</row>
    <row r="266" spans="2:66" x14ac:dyDescent="0.25">
      <c r="B266" s="30"/>
      <c r="C266" s="9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6"/>
      <c r="AH266" s="26"/>
      <c r="AI266" s="27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</row>
    <row r="267" spans="2:66" x14ac:dyDescent="0.25">
      <c r="B267" s="30"/>
      <c r="C267" s="9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6"/>
      <c r="AH267" s="26"/>
      <c r="AI267" s="27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</row>
    <row r="268" spans="2:66" x14ac:dyDescent="0.25">
      <c r="B268" s="30"/>
      <c r="C268" s="9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6"/>
      <c r="AH268" s="26"/>
      <c r="AI268" s="27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</row>
    <row r="269" spans="2:66" x14ac:dyDescent="0.25">
      <c r="B269" s="30"/>
      <c r="C269" s="9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6"/>
      <c r="AH269" s="26"/>
      <c r="AI269" s="27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</row>
    <row r="270" spans="2:66" x14ac:dyDescent="0.25">
      <c r="B270" s="3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26"/>
      <c r="AH270" s="26"/>
      <c r="AI270" s="27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</row>
    <row r="271" spans="2:66" x14ac:dyDescent="0.25">
      <c r="B271" s="30"/>
      <c r="C271" s="9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6"/>
      <c r="AH271" s="26"/>
      <c r="AI271" s="27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</row>
    <row r="272" spans="2:66" s="2" customFormat="1" x14ac:dyDescent="0.25">
      <c r="B272" s="4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26"/>
      <c r="AH272" s="26"/>
      <c r="AI272" s="2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</row>
    <row r="273" spans="2:68" s="9" customFormat="1" x14ac:dyDescent="0.25">
      <c r="B273" s="4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10"/>
      <c r="AH273" s="10"/>
      <c r="AI273" s="10"/>
      <c r="BP273" s="7"/>
    </row>
    <row r="274" spans="2:68" x14ac:dyDescent="0.25">
      <c r="B274" s="30"/>
      <c r="C274" s="9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6"/>
      <c r="AH274" s="26"/>
      <c r="AI274" s="27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</row>
    <row r="275" spans="2:68" x14ac:dyDescent="0.25">
      <c r="B275" s="30"/>
      <c r="C275" s="9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6"/>
      <c r="AH275" s="26"/>
      <c r="AI275" s="27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</row>
    <row r="276" spans="2:68" x14ac:dyDescent="0.25">
      <c r="B276" s="30"/>
      <c r="C276" s="9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6"/>
      <c r="AH276" s="26"/>
      <c r="AI276" s="27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</row>
    <row r="277" spans="2:68" x14ac:dyDescent="0.25">
      <c r="B277" s="3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26"/>
      <c r="AH277" s="26"/>
      <c r="AI277" s="27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</row>
    <row r="278" spans="2:68" x14ac:dyDescent="0.25">
      <c r="B278" s="30"/>
      <c r="C278" s="9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6"/>
      <c r="AH278" s="26"/>
      <c r="AI278" s="27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</row>
    <row r="279" spans="2:68" x14ac:dyDescent="0.25">
      <c r="B279" s="30"/>
      <c r="C279" s="9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6"/>
      <c r="AH279" s="26"/>
      <c r="AI279" s="27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</row>
    <row r="280" spans="2:68" s="2" customFormat="1" x14ac:dyDescent="0.25">
      <c r="B280" s="4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26"/>
      <c r="AH280" s="26"/>
      <c r="AI280" s="2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</row>
    <row r="281" spans="2:68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</row>
    <row r="282" spans="2:68" s="5" customFormat="1" x14ac:dyDescent="0.25">
      <c r="B282" s="12"/>
      <c r="C282" s="6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6"/>
      <c r="AH282" s="26"/>
      <c r="AI282" s="27"/>
      <c r="AJ282" s="9"/>
      <c r="AK282" s="22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</row>
    <row r="283" spans="2:68" s="5" customFormat="1" x14ac:dyDescent="0.25">
      <c r="B283" s="31"/>
      <c r="C283" s="3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6"/>
      <c r="AH283" s="26"/>
      <c r="AI283" s="27"/>
      <c r="AJ283" s="9"/>
      <c r="AK283" s="22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</row>
    <row r="284" spans="2:68" s="5" customFormat="1" x14ac:dyDescent="0.25">
      <c r="B284" s="12"/>
      <c r="C284" s="6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6"/>
      <c r="AH284" s="26"/>
      <c r="AI284" s="27"/>
      <c r="AJ284" s="9"/>
      <c r="AK284" s="22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</row>
    <row r="285" spans="2:68" s="5" customFormat="1" x14ac:dyDescent="0.25">
      <c r="B285" s="12"/>
      <c r="C285" s="6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6"/>
      <c r="AH285" s="26"/>
      <c r="AI285" s="27"/>
      <c r="AJ285" s="9"/>
      <c r="AK285" s="22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</row>
    <row r="286" spans="2:68" x14ac:dyDescent="0.25">
      <c r="B286" s="4"/>
      <c r="C286" s="9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26"/>
      <c r="AH286" s="26"/>
      <c r="AI286" s="27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</row>
    <row r="287" spans="2:68" x14ac:dyDescent="0.25">
      <c r="B287" s="4"/>
      <c r="C287" s="9"/>
      <c r="D287" s="21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</row>
    <row r="288" spans="2:68" x14ac:dyDescent="0.25">
      <c r="B288" s="24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26"/>
      <c r="AH288" s="26"/>
      <c r="AI288" s="27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</row>
    <row r="289" spans="2:66" x14ac:dyDescent="0.25">
      <c r="B289" s="24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26"/>
      <c r="AH289" s="26"/>
      <c r="AI289" s="27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</row>
    <row r="290" spans="2:66" x14ac:dyDescent="0.25">
      <c r="B290" s="24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26"/>
      <c r="AH290" s="26"/>
      <c r="AI290" s="27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</row>
    <row r="291" spans="2:66" x14ac:dyDescent="0.25">
      <c r="B291" s="24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26"/>
      <c r="AH291" s="26"/>
      <c r="AI291" s="27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</row>
    <row r="292" spans="2:66" s="2" customForma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26"/>
      <c r="AH292" s="26"/>
      <c r="AI292" s="2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</row>
    <row r="293" spans="2:66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</row>
    <row r="294" spans="2:66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</row>
    <row r="295" spans="2:66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</row>
    <row r="296" spans="2:66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</row>
    <row r="297" spans="2:66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</row>
    <row r="298" spans="2:66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</row>
    <row r="299" spans="2:66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</row>
    <row r="300" spans="2:66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</row>
    <row r="301" spans="2:66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</row>
    <row r="302" spans="2:66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</row>
    <row r="303" spans="2:66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</row>
    <row r="304" spans="2:66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</row>
    <row r="305" spans="2:66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</row>
    <row r="306" spans="2:66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</row>
    <row r="307" spans="2:66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</row>
    <row r="308" spans="2:66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</row>
    <row r="309" spans="2:66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</row>
    <row r="310" spans="2:66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</row>
    <row r="311" spans="2:66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</row>
    <row r="312" spans="2:66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</row>
    <row r="313" spans="2:66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</row>
    <row r="314" spans="2:66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</row>
    <row r="315" spans="2:66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</row>
    <row r="316" spans="2:66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</row>
    <row r="317" spans="2:66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</row>
    <row r="318" spans="2:66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</row>
    <row r="319" spans="2:66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</row>
    <row r="320" spans="2:66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</row>
    <row r="321" spans="2:66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</row>
    <row r="322" spans="2:66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</row>
    <row r="323" spans="2:66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</row>
    <row r="324" spans="2:66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</row>
    <row r="325" spans="2:66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</row>
    <row r="326" spans="2:66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</row>
    <row r="327" spans="2:66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</row>
    <row r="328" spans="2:66" s="11" customFormat="1" x14ac:dyDescent="0.25">
      <c r="B328" s="4"/>
      <c r="C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10"/>
      <c r="AH328" s="10"/>
      <c r="AI328" s="10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</row>
    <row r="329" spans="2:66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</row>
    <row r="330" spans="2:66" x14ac:dyDescent="0.25">
      <c r="B330" s="9"/>
      <c r="C330" s="9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6"/>
      <c r="AH330" s="26"/>
      <c r="AI330" s="27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</row>
    <row r="331" spans="2:66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26"/>
      <c r="AH331" s="26"/>
      <c r="AI331" s="27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</row>
    <row r="332" spans="2:66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26"/>
      <c r="AH332" s="26"/>
      <c r="AI332" s="27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</row>
    <row r="333" spans="2:66" x14ac:dyDescent="0.2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19"/>
      <c r="AE333" s="19"/>
      <c r="AF333" s="19"/>
      <c r="AG333" s="15"/>
      <c r="AH333" s="15"/>
      <c r="AI333" s="16"/>
      <c r="AJ333" s="11"/>
    </row>
    <row r="334" spans="2:66" x14ac:dyDescent="0.25">
      <c r="AD334" s="11"/>
      <c r="AE334" s="11"/>
      <c r="AF334" s="11"/>
      <c r="AG334" s="15"/>
      <c r="AH334" s="15"/>
      <c r="AI334" s="16"/>
      <c r="AJ334" s="11"/>
    </row>
    <row r="335" spans="2:66" s="2" customFormat="1" x14ac:dyDescent="0.25"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20"/>
      <c r="AE335" s="20"/>
      <c r="AF335" s="20"/>
      <c r="AG335" s="15"/>
      <c r="AH335" s="15"/>
      <c r="AI335" s="16"/>
      <c r="AJ335" s="14"/>
    </row>
    <row r="336" spans="2:66" x14ac:dyDescent="0.25">
      <c r="AD336" s="11"/>
      <c r="AE336" s="11"/>
      <c r="AF336" s="11"/>
      <c r="AG336" s="11"/>
      <c r="AH336" s="11"/>
      <c r="AI336" s="11"/>
      <c r="AJ336" s="11"/>
    </row>
  </sheetData>
  <mergeCells count="1">
    <mergeCell ref="C2:I10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A1:BN80"/>
  <sheetViews>
    <sheetView topLeftCell="A61" zoomScaleNormal="100" workbookViewId="0">
      <selection activeCell="Q42" sqref="Q42"/>
    </sheetView>
  </sheetViews>
  <sheetFormatPr defaultRowHeight="15" x14ac:dyDescent="0.25"/>
  <cols>
    <col min="2" max="2" width="47.140625" customWidth="1"/>
    <col min="3" max="3" width="10.7109375" bestFit="1" customWidth="1"/>
    <col min="19" max="19" width="9.140625" customWidth="1"/>
  </cols>
  <sheetData>
    <row r="1" spans="1:66" ht="15.75" thickBot="1" x14ac:dyDescent="0.3"/>
    <row r="2" spans="1:66" ht="15" customHeight="1" x14ac:dyDescent="0.25">
      <c r="C2" s="110" t="s">
        <v>81</v>
      </c>
      <c r="D2" s="111"/>
      <c r="E2" s="111"/>
      <c r="F2" s="111"/>
      <c r="G2" s="111"/>
      <c r="H2" s="111"/>
      <c r="I2" s="112"/>
    </row>
    <row r="3" spans="1:66" x14ac:dyDescent="0.25">
      <c r="C3" s="113"/>
      <c r="D3" s="114"/>
      <c r="E3" s="114"/>
      <c r="F3" s="114"/>
      <c r="G3" s="114"/>
      <c r="H3" s="114"/>
      <c r="I3" s="115"/>
    </row>
    <row r="4" spans="1:66" x14ac:dyDescent="0.25">
      <c r="C4" s="113"/>
      <c r="D4" s="114"/>
      <c r="E4" s="114"/>
      <c r="F4" s="114"/>
      <c r="G4" s="114"/>
      <c r="H4" s="114"/>
      <c r="I4" s="115"/>
    </row>
    <row r="5" spans="1:66" x14ac:dyDescent="0.25">
      <c r="C5" s="113"/>
      <c r="D5" s="114"/>
      <c r="E5" s="114"/>
      <c r="F5" s="114"/>
      <c r="G5" s="114"/>
      <c r="H5" s="114"/>
      <c r="I5" s="115"/>
    </row>
    <row r="6" spans="1:66" x14ac:dyDescent="0.25">
      <c r="C6" s="113"/>
      <c r="D6" s="114"/>
      <c r="E6" s="114"/>
      <c r="F6" s="114"/>
      <c r="G6" s="114"/>
      <c r="H6" s="114"/>
      <c r="I6" s="115"/>
    </row>
    <row r="7" spans="1:66" x14ac:dyDescent="0.25">
      <c r="C7" s="113"/>
      <c r="D7" s="114"/>
      <c r="E7" s="114"/>
      <c r="F7" s="114"/>
      <c r="G7" s="114"/>
      <c r="H7" s="114"/>
      <c r="I7" s="115"/>
    </row>
    <row r="8" spans="1:66" x14ac:dyDescent="0.25">
      <c r="C8" s="113"/>
      <c r="D8" s="114"/>
      <c r="E8" s="114"/>
      <c r="F8" s="114"/>
      <c r="G8" s="114"/>
      <c r="H8" s="114"/>
      <c r="I8" s="115"/>
    </row>
    <row r="9" spans="1:66" x14ac:dyDescent="0.25">
      <c r="C9" s="113"/>
      <c r="D9" s="114"/>
      <c r="E9" s="114"/>
      <c r="F9" s="114"/>
      <c r="G9" s="114"/>
      <c r="H9" s="114"/>
      <c r="I9" s="115"/>
    </row>
    <row r="10" spans="1:66" ht="15.75" thickBot="1" x14ac:dyDescent="0.3">
      <c r="C10" s="116"/>
      <c r="D10" s="117"/>
      <c r="E10" s="117"/>
      <c r="F10" s="117"/>
      <c r="G10" s="117"/>
      <c r="H10" s="117"/>
      <c r="I10" s="118"/>
    </row>
    <row r="11" spans="1:66" ht="15.75" thickBot="1" x14ac:dyDescent="0.3"/>
    <row r="12" spans="1:66" s="75" customFormat="1" ht="21" x14ac:dyDescent="0.35">
      <c r="A12" s="72" t="s">
        <v>52</v>
      </c>
      <c r="C12" s="73"/>
      <c r="D12" s="74"/>
      <c r="E12" s="74"/>
      <c r="F12" s="74"/>
      <c r="G12" s="74"/>
      <c r="H12" s="74"/>
      <c r="I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6"/>
      <c r="AH12" s="76"/>
      <c r="AI12" s="76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</row>
    <row r="14" spans="1:66" ht="15.75" thickBot="1" x14ac:dyDescent="0.3">
      <c r="C14" s="85" t="s">
        <v>36</v>
      </c>
      <c r="D14" s="43">
        <v>1990</v>
      </c>
      <c r="E14" s="43">
        <v>1991</v>
      </c>
      <c r="F14" s="43">
        <v>1992</v>
      </c>
      <c r="G14" s="43">
        <v>1993</v>
      </c>
      <c r="H14" s="43">
        <v>1994</v>
      </c>
      <c r="I14" s="43">
        <v>1995</v>
      </c>
      <c r="J14" s="43">
        <v>1996</v>
      </c>
      <c r="K14" s="43">
        <v>1997</v>
      </c>
      <c r="L14" s="43">
        <v>1998</v>
      </c>
      <c r="M14" s="43">
        <v>1999</v>
      </c>
      <c r="N14" s="43">
        <v>2000</v>
      </c>
      <c r="O14" s="43">
        <v>2001</v>
      </c>
      <c r="P14" s="43">
        <v>2002</v>
      </c>
      <c r="Q14" s="43">
        <v>2003</v>
      </c>
      <c r="R14" s="43">
        <v>2004</v>
      </c>
      <c r="S14" s="55">
        <v>2005</v>
      </c>
      <c r="T14" s="55">
        <v>2006</v>
      </c>
      <c r="U14" s="55">
        <v>2007</v>
      </c>
      <c r="V14" s="55">
        <v>2008</v>
      </c>
      <c r="W14" s="55">
        <v>2009</v>
      </c>
      <c r="X14" s="55">
        <v>2010</v>
      </c>
      <c r="Y14" s="55">
        <v>2011</v>
      </c>
      <c r="Z14" s="55">
        <v>2012</v>
      </c>
      <c r="AA14" s="55">
        <v>2013</v>
      </c>
      <c r="AB14" s="55">
        <v>2014</v>
      </c>
      <c r="AC14" s="55">
        <v>2015</v>
      </c>
      <c r="AD14" s="55">
        <v>2016</v>
      </c>
      <c r="AE14" s="55">
        <v>2017</v>
      </c>
      <c r="AF14" s="56">
        <v>2018</v>
      </c>
      <c r="AG14" s="48"/>
      <c r="AH14" s="46"/>
    </row>
    <row r="15" spans="1:66" ht="15" customHeight="1" x14ac:dyDescent="0.35">
      <c r="B15" s="82" t="s">
        <v>50</v>
      </c>
      <c r="C15" s="77" t="s">
        <v>59</v>
      </c>
      <c r="D15" s="119" t="s">
        <v>40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20"/>
      <c r="S15" s="59">
        <v>26.007138153333333</v>
      </c>
      <c r="T15" s="59">
        <v>28.138312839999998</v>
      </c>
      <c r="U15" s="59">
        <v>22.051151063333332</v>
      </c>
      <c r="V15" s="59">
        <v>26.235003593333332</v>
      </c>
      <c r="W15" s="59">
        <v>21.786911006666664</v>
      </c>
      <c r="X15" s="59">
        <v>21.137412779999998</v>
      </c>
      <c r="Y15" s="59">
        <v>20.279152960000001</v>
      </c>
      <c r="Z15" s="59">
        <v>20.864470434059999</v>
      </c>
      <c r="AA15" s="59">
        <v>19.615938723333336</v>
      </c>
      <c r="AB15" s="59">
        <v>40.334983333333334</v>
      </c>
      <c r="AC15" s="59">
        <v>20.441658636666666</v>
      </c>
      <c r="AD15" s="59">
        <v>22.574404196666666</v>
      </c>
      <c r="AE15" s="59">
        <v>22.95845761</v>
      </c>
      <c r="AF15" s="59">
        <v>24.583191306666667</v>
      </c>
      <c r="AG15" s="35"/>
      <c r="AH15" s="38"/>
    </row>
    <row r="16" spans="1:66" ht="15" customHeight="1" x14ac:dyDescent="0.35">
      <c r="B16" s="83" t="s">
        <v>29</v>
      </c>
      <c r="C16" s="79" t="s">
        <v>59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  <c r="S16" s="59">
        <v>855.91687120909512</v>
      </c>
      <c r="T16" s="59">
        <v>1313.2664675662486</v>
      </c>
      <c r="U16" s="59">
        <v>1447.9248228666813</v>
      </c>
      <c r="V16" s="59">
        <v>1972.5012181432503</v>
      </c>
      <c r="W16" s="59">
        <v>1782.2299240531906</v>
      </c>
      <c r="X16" s="59">
        <v>1800.6704054165043</v>
      </c>
      <c r="Y16" s="59">
        <v>1688.3467654236574</v>
      </c>
      <c r="Z16" s="59">
        <v>1764.2923553716778</v>
      </c>
      <c r="AA16" s="59">
        <v>1779.8814099626084</v>
      </c>
      <c r="AB16" s="59">
        <v>1754.9434894426415</v>
      </c>
      <c r="AC16" s="59">
        <v>1812.0409325918749</v>
      </c>
      <c r="AD16" s="59">
        <v>1780.9645254350892</v>
      </c>
      <c r="AE16" s="59">
        <v>1831.6686219580765</v>
      </c>
      <c r="AF16" s="59">
        <v>1854.6851967106909</v>
      </c>
      <c r="AG16" s="35"/>
      <c r="AH16" s="38"/>
    </row>
    <row r="17" spans="2:34" ht="15.75" customHeight="1" x14ac:dyDescent="0.35">
      <c r="B17" s="84" t="s">
        <v>43</v>
      </c>
      <c r="C17" s="80" t="s">
        <v>59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  <c r="S17" s="60">
        <v>3177.5394752068805</v>
      </c>
      <c r="T17" s="60">
        <v>3306.8844582036113</v>
      </c>
      <c r="U17" s="60">
        <v>3477.0794784888494</v>
      </c>
      <c r="V17" s="60">
        <v>3344.1744137922774</v>
      </c>
      <c r="W17" s="60">
        <v>3201.583156879256</v>
      </c>
      <c r="X17" s="60">
        <v>3107.1164123597418</v>
      </c>
      <c r="Y17" s="60">
        <v>2972.3312532568971</v>
      </c>
      <c r="Z17" s="60">
        <v>2898.3789222834826</v>
      </c>
      <c r="AA17" s="60">
        <v>2889.0403391323212</v>
      </c>
      <c r="AB17" s="60">
        <v>2926.8186692508384</v>
      </c>
      <c r="AC17" s="60">
        <v>2967.3265003397692</v>
      </c>
      <c r="AD17" s="60">
        <v>2951.0564767875007</v>
      </c>
      <c r="AE17" s="60">
        <v>2980.8802994793746</v>
      </c>
      <c r="AF17" s="60">
        <v>2977.6849151043707</v>
      </c>
      <c r="AG17" s="35"/>
      <c r="AH17" s="38"/>
    </row>
    <row r="18" spans="2:34" ht="18.75" thickBot="1" x14ac:dyDescent="0.4">
      <c r="B18" s="91" t="s">
        <v>4</v>
      </c>
      <c r="C18" s="37" t="s">
        <v>60</v>
      </c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54">
        <f>SUM(S15:S17)</f>
        <v>4059.463484569309</v>
      </c>
      <c r="T18" s="65">
        <f t="shared" ref="T18:AF18" si="0">SUM(T15:T17)</f>
        <v>4648.2892386098601</v>
      </c>
      <c r="U18" s="65">
        <f t="shared" si="0"/>
        <v>4947.0554524188638</v>
      </c>
      <c r="V18" s="65">
        <f t="shared" si="0"/>
        <v>5342.9106355288613</v>
      </c>
      <c r="W18" s="65">
        <f t="shared" si="0"/>
        <v>5005.5999919391134</v>
      </c>
      <c r="X18" s="65">
        <f t="shared" si="0"/>
        <v>4928.9242305562457</v>
      </c>
      <c r="Y18" s="65">
        <f t="shared" si="0"/>
        <v>4680.9571716405544</v>
      </c>
      <c r="Z18" s="65">
        <f t="shared" si="0"/>
        <v>4683.5357480892199</v>
      </c>
      <c r="AA18" s="65">
        <f t="shared" si="0"/>
        <v>4688.5376878182633</v>
      </c>
      <c r="AB18" s="65">
        <f t="shared" si="0"/>
        <v>4722.0971420268133</v>
      </c>
      <c r="AC18" s="65">
        <f t="shared" si="0"/>
        <v>4799.8090915683106</v>
      </c>
      <c r="AD18" s="65">
        <f t="shared" si="0"/>
        <v>4754.5954064192565</v>
      </c>
      <c r="AE18" s="65">
        <f t="shared" si="0"/>
        <v>4835.5073790474507</v>
      </c>
      <c r="AF18" s="65">
        <f t="shared" si="0"/>
        <v>4856.9533031217288</v>
      </c>
      <c r="AG18" s="49"/>
      <c r="AH18" s="47"/>
    </row>
    <row r="19" spans="2:34" x14ac:dyDescent="0.25">
      <c r="D19" s="67" t="s">
        <v>42</v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7"/>
    </row>
    <row r="20" spans="2:34" x14ac:dyDescent="0.25">
      <c r="B20" s="66"/>
      <c r="D20" s="88" t="s">
        <v>54</v>
      </c>
    </row>
    <row r="22" spans="2:34" x14ac:dyDescent="0.25"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2:34" x14ac:dyDescent="0.25"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5" spans="2:34" x14ac:dyDescent="0.25">
      <c r="AA25" s="2"/>
    </row>
    <row r="36" spans="2:66" s="11" customFormat="1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2:66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2:66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</row>
    <row r="39" spans="2:66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</row>
    <row r="40" spans="2:66" x14ac:dyDescent="0.25"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0"/>
      <c r="AH40" s="10"/>
      <c r="AI40" s="10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</row>
    <row r="41" spans="2:66" ht="15.75" thickBot="1" x14ac:dyDescent="0.3">
      <c r="C41" s="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25"/>
      <c r="AH41" s="25"/>
      <c r="AI41" s="25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</row>
    <row r="42" spans="2:66" s="75" customFormat="1" ht="21" x14ac:dyDescent="0.35">
      <c r="B42" s="72" t="s">
        <v>48</v>
      </c>
      <c r="C42" s="73"/>
      <c r="D42" s="74"/>
      <c r="E42" s="74"/>
      <c r="F42" s="74"/>
      <c r="G42" s="74"/>
      <c r="H42" s="74"/>
      <c r="I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6"/>
      <c r="AH42" s="76"/>
      <c r="AI42" s="76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</row>
    <row r="43" spans="2:66" x14ac:dyDescent="0.25">
      <c r="B43" s="2"/>
      <c r="I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26"/>
      <c r="AH43" s="26"/>
      <c r="AI43" s="27"/>
      <c r="AJ43" s="22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2:66" ht="15.75" thickBot="1" x14ac:dyDescent="0.3">
      <c r="B44" s="77"/>
      <c r="C44" s="85" t="s">
        <v>36</v>
      </c>
      <c r="D44" s="43">
        <v>1990</v>
      </c>
      <c r="E44" s="43">
        <v>1991</v>
      </c>
      <c r="F44" s="43">
        <v>1992</v>
      </c>
      <c r="G44" s="43">
        <v>1993</v>
      </c>
      <c r="H44" s="43">
        <v>1994</v>
      </c>
      <c r="I44" s="43">
        <v>1995</v>
      </c>
      <c r="J44" s="43">
        <v>1996</v>
      </c>
      <c r="K44" s="43">
        <v>1997</v>
      </c>
      <c r="L44" s="43">
        <v>1998</v>
      </c>
      <c r="M44" s="43">
        <v>1999</v>
      </c>
      <c r="N44" s="43">
        <v>2000</v>
      </c>
      <c r="O44" s="43">
        <v>2001</v>
      </c>
      <c r="P44" s="43">
        <v>2002</v>
      </c>
      <c r="Q44" s="43">
        <v>2003</v>
      </c>
      <c r="R44" s="43">
        <v>2004</v>
      </c>
      <c r="S44" s="55">
        <v>2005</v>
      </c>
      <c r="T44" s="55">
        <v>2006</v>
      </c>
      <c r="U44" s="55">
        <v>2007</v>
      </c>
      <c r="V44" s="55">
        <v>2008</v>
      </c>
      <c r="W44" s="55">
        <v>2009</v>
      </c>
      <c r="X44" s="55">
        <v>2010</v>
      </c>
      <c r="Y44" s="55">
        <v>2011</v>
      </c>
      <c r="Z44" s="55">
        <v>2012</v>
      </c>
      <c r="AA44" s="55">
        <v>2013</v>
      </c>
      <c r="AB44" s="55">
        <v>2014</v>
      </c>
      <c r="AC44" s="55">
        <v>2015</v>
      </c>
      <c r="AD44" s="55">
        <v>2016</v>
      </c>
      <c r="AE44" s="55">
        <v>2017</v>
      </c>
      <c r="AF44" s="56">
        <v>2018</v>
      </c>
      <c r="AG44" s="26"/>
      <c r="AH44" s="26"/>
      <c r="AI44" s="27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7"/>
      <c r="BG44" s="9"/>
      <c r="BH44" s="9"/>
      <c r="BI44" s="9"/>
      <c r="BJ44" s="9"/>
      <c r="BK44" s="9"/>
      <c r="BL44" s="9"/>
      <c r="BM44" s="9"/>
      <c r="BN44" s="9"/>
    </row>
    <row r="45" spans="2:66" ht="18" x14ac:dyDescent="0.35">
      <c r="B45" s="87" t="s">
        <v>49</v>
      </c>
      <c r="C45" s="77" t="s">
        <v>59</v>
      </c>
      <c r="D45" s="119" t="s">
        <v>40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  <c r="S45" s="61">
        <v>2115.8070174653667</v>
      </c>
      <c r="T45" s="62">
        <v>2182.0040850893338</v>
      </c>
      <c r="U45" s="62">
        <v>2335.2291456801336</v>
      </c>
      <c r="V45" s="62">
        <v>2201.1668250059333</v>
      </c>
      <c r="W45" s="62">
        <v>2108.6394248318334</v>
      </c>
      <c r="X45" s="62">
        <v>2020.3721507826333</v>
      </c>
      <c r="Y45" s="62">
        <v>1872.6962827858999</v>
      </c>
      <c r="Z45" s="62">
        <v>1824.1561245567464</v>
      </c>
      <c r="AA45" s="62">
        <v>1794.3944922896505</v>
      </c>
      <c r="AB45" s="62">
        <v>1789.0214565730982</v>
      </c>
      <c r="AC45" s="62">
        <v>1831.1231024107112</v>
      </c>
      <c r="AD45" s="62">
        <v>1800.1241345507608</v>
      </c>
      <c r="AE45" s="62">
        <v>1844.0117654173225</v>
      </c>
      <c r="AF45" s="62">
        <v>1883.1526157766959</v>
      </c>
    </row>
    <row r="46" spans="2:66" ht="18" x14ac:dyDescent="0.35">
      <c r="B46" s="36" t="s">
        <v>55</v>
      </c>
      <c r="C46" s="79" t="s">
        <v>59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2"/>
      <c r="S46" s="59">
        <v>126.77366960650559</v>
      </c>
      <c r="T46" s="63">
        <v>136.68629064179885</v>
      </c>
      <c r="U46" s="63">
        <v>132.71450164666751</v>
      </c>
      <c r="V46" s="63">
        <v>138.25648658186645</v>
      </c>
      <c r="W46" s="63">
        <v>115.83888341420028</v>
      </c>
      <c r="X46" s="63">
        <v>131.75187266803505</v>
      </c>
      <c r="Y46" s="63">
        <v>165.71782523830009</v>
      </c>
      <c r="Z46" s="63">
        <v>158.80401533222044</v>
      </c>
      <c r="AA46" s="63">
        <v>178.78532496687322</v>
      </c>
      <c r="AB46" s="63">
        <v>184.42261943078435</v>
      </c>
      <c r="AC46" s="63">
        <v>194.0631252671181</v>
      </c>
      <c r="AD46" s="63">
        <v>218.43974779213124</v>
      </c>
      <c r="AE46" s="63">
        <v>204.90264352149308</v>
      </c>
      <c r="AF46" s="63">
        <v>183.1929721239116</v>
      </c>
    </row>
    <row r="47" spans="2:66" ht="18" x14ac:dyDescent="0.35">
      <c r="B47" s="36" t="s">
        <v>12</v>
      </c>
      <c r="C47" s="79" t="s">
        <v>59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2"/>
      <c r="S47" s="59">
        <v>604.68574597499412</v>
      </c>
      <c r="T47" s="63">
        <v>630.15426834622508</v>
      </c>
      <c r="U47" s="63">
        <v>647.90326549859537</v>
      </c>
      <c r="V47" s="63">
        <v>661.26995463861226</v>
      </c>
      <c r="W47" s="63">
        <v>646.6298814727262</v>
      </c>
      <c r="X47" s="63">
        <v>631.2511542627874</v>
      </c>
      <c r="Y47" s="63">
        <v>630.78935468341524</v>
      </c>
      <c r="Z47" s="63">
        <v>633.29015215734205</v>
      </c>
      <c r="AA47" s="63">
        <v>622.60657485247259</v>
      </c>
      <c r="AB47" s="63">
        <v>670.65369819246928</v>
      </c>
      <c r="AC47" s="63">
        <v>658.97055904394404</v>
      </c>
      <c r="AD47" s="63">
        <v>662.89035914567194</v>
      </c>
      <c r="AE47" s="63">
        <v>666.48225445444143</v>
      </c>
      <c r="AF47" s="63">
        <v>634.96606620088983</v>
      </c>
    </row>
    <row r="48" spans="2:66" ht="18" x14ac:dyDescent="0.35">
      <c r="B48" s="86" t="s">
        <v>17</v>
      </c>
      <c r="C48" s="80" t="s">
        <v>59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2"/>
      <c r="S48" s="59">
        <v>330.27304216001403</v>
      </c>
      <c r="T48" s="63">
        <v>358.03981412625376</v>
      </c>
      <c r="U48" s="63">
        <v>361.23256566345282</v>
      </c>
      <c r="V48" s="63">
        <v>343.48114756586563</v>
      </c>
      <c r="W48" s="63">
        <v>330.47496716049619</v>
      </c>
      <c r="X48" s="63">
        <v>323.7412346462861</v>
      </c>
      <c r="Y48" s="63">
        <v>303.12779054928149</v>
      </c>
      <c r="Z48" s="63">
        <v>282.1286302371737</v>
      </c>
      <c r="AA48" s="63">
        <v>293.25394702332483</v>
      </c>
      <c r="AB48" s="63">
        <v>282.7208950544865</v>
      </c>
      <c r="AC48" s="63">
        <v>283.16971361799546</v>
      </c>
      <c r="AD48" s="63">
        <v>269.60223529893705</v>
      </c>
      <c r="AE48" s="63">
        <v>265.48363608611754</v>
      </c>
      <c r="AF48" s="63">
        <v>276.37326100287368</v>
      </c>
    </row>
    <row r="49" spans="2:32" s="2" customFormat="1" ht="18.75" thickBot="1" x14ac:dyDescent="0.4">
      <c r="B49" s="78" t="s">
        <v>4</v>
      </c>
      <c r="C49" s="126" t="s">
        <v>60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5"/>
      <c r="S49" s="64">
        <f>SUM(S45:S48)</f>
        <v>3177.5394752068805</v>
      </c>
      <c r="T49" s="65">
        <f t="shared" ref="T49:AF49" si="1">SUM(T45:T48)</f>
        <v>3306.8844582036118</v>
      </c>
      <c r="U49" s="65">
        <f t="shared" si="1"/>
        <v>3477.0794784888494</v>
      </c>
      <c r="V49" s="65">
        <f t="shared" si="1"/>
        <v>3344.1744137922774</v>
      </c>
      <c r="W49" s="65">
        <f t="shared" si="1"/>
        <v>3201.583156879256</v>
      </c>
      <c r="X49" s="65">
        <f t="shared" si="1"/>
        <v>3107.1164123597418</v>
      </c>
      <c r="Y49" s="65">
        <f t="shared" si="1"/>
        <v>2972.3312532568971</v>
      </c>
      <c r="Z49" s="65">
        <f t="shared" si="1"/>
        <v>2898.3789222834826</v>
      </c>
      <c r="AA49" s="65">
        <f t="shared" si="1"/>
        <v>2889.0403391323216</v>
      </c>
      <c r="AB49" s="65">
        <f t="shared" si="1"/>
        <v>2926.8186692508384</v>
      </c>
      <c r="AC49" s="65">
        <f t="shared" si="1"/>
        <v>2967.3265003397687</v>
      </c>
      <c r="AD49" s="65">
        <f t="shared" si="1"/>
        <v>2951.0564767875012</v>
      </c>
      <c r="AE49" s="65">
        <f t="shared" si="1"/>
        <v>2980.8802994793746</v>
      </c>
      <c r="AF49" s="65">
        <f t="shared" si="1"/>
        <v>2977.6849151043707</v>
      </c>
    </row>
    <row r="50" spans="2:32" x14ac:dyDescent="0.25">
      <c r="D50" s="67" t="s">
        <v>42</v>
      </c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</row>
    <row r="51" spans="2:32" x14ac:dyDescent="0.25">
      <c r="D51" s="89" t="s">
        <v>75</v>
      </c>
    </row>
    <row r="52" spans="2:32" x14ac:dyDescent="0.25">
      <c r="D52" s="89" t="s">
        <v>76</v>
      </c>
    </row>
    <row r="72" spans="2:66" ht="15.75" thickBot="1" x14ac:dyDescent="0.3"/>
    <row r="73" spans="2:66" s="75" customFormat="1" ht="21" x14ac:dyDescent="0.35">
      <c r="B73" s="90" t="s">
        <v>53</v>
      </c>
      <c r="C73" s="73"/>
      <c r="D73" s="74"/>
      <c r="E73" s="74"/>
      <c r="F73" s="74"/>
      <c r="G73" s="74"/>
      <c r="H73" s="74"/>
      <c r="I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6"/>
      <c r="AH73" s="76"/>
      <c r="AI73" s="76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</row>
    <row r="75" spans="2:66" ht="15.75" thickBot="1" x14ac:dyDescent="0.3">
      <c r="C75" s="85" t="s">
        <v>36</v>
      </c>
      <c r="D75" s="43">
        <v>1990</v>
      </c>
      <c r="E75" s="43">
        <v>1991</v>
      </c>
      <c r="F75" s="43">
        <v>1992</v>
      </c>
      <c r="G75" s="43">
        <v>1993</v>
      </c>
      <c r="H75" s="43">
        <v>1994</v>
      </c>
      <c r="I75" s="43">
        <v>1995</v>
      </c>
      <c r="J75" s="43">
        <v>1996</v>
      </c>
      <c r="K75" s="43">
        <v>1997</v>
      </c>
      <c r="L75" s="43">
        <v>1998</v>
      </c>
      <c r="M75" s="43">
        <v>1999</v>
      </c>
      <c r="N75" s="43">
        <v>2000</v>
      </c>
      <c r="O75" s="43">
        <v>2001</v>
      </c>
      <c r="P75" s="43">
        <v>2002</v>
      </c>
      <c r="Q75" s="43">
        <v>2003</v>
      </c>
      <c r="R75" s="43">
        <v>2004</v>
      </c>
      <c r="S75" s="55">
        <v>2005</v>
      </c>
      <c r="T75" s="55">
        <v>2006</v>
      </c>
      <c r="U75" s="55">
        <v>2007</v>
      </c>
      <c r="V75" s="55">
        <v>2008</v>
      </c>
      <c r="W75" s="55">
        <v>2009</v>
      </c>
      <c r="X75" s="55">
        <v>2010</v>
      </c>
      <c r="Y75" s="55">
        <v>2011</v>
      </c>
      <c r="Z75" s="55">
        <v>2012</v>
      </c>
      <c r="AA75" s="55">
        <v>2013</v>
      </c>
      <c r="AB75" s="55">
        <v>2014</v>
      </c>
      <c r="AC75" s="55">
        <v>2015</v>
      </c>
      <c r="AD75" s="55">
        <v>2016</v>
      </c>
      <c r="AE75" s="55">
        <v>2017</v>
      </c>
      <c r="AF75" s="56">
        <v>2018</v>
      </c>
      <c r="AG75" s="48"/>
      <c r="AH75" s="46"/>
    </row>
    <row r="76" spans="2:66" ht="15" customHeight="1" x14ac:dyDescent="0.35">
      <c r="B76" s="82" t="s">
        <v>56</v>
      </c>
      <c r="C76" s="77" t="s">
        <v>59</v>
      </c>
      <c r="D76" s="119" t="s">
        <v>40</v>
      </c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20"/>
      <c r="S76" s="59">
        <v>31.174118</v>
      </c>
      <c r="T76" s="59">
        <v>25.455764341866672</v>
      </c>
      <c r="U76" s="59">
        <v>25.406225813333336</v>
      </c>
      <c r="V76" s="59">
        <v>25.030248853333333</v>
      </c>
      <c r="W76" s="59">
        <v>20.077822040000001</v>
      </c>
      <c r="X76" s="59">
        <v>21.75813826666667</v>
      </c>
      <c r="Y76" s="59">
        <v>22.05996232</v>
      </c>
      <c r="Z76" s="59">
        <v>15.966683531593601</v>
      </c>
      <c r="AA76" s="59">
        <v>11.370694227316061</v>
      </c>
      <c r="AB76" s="59">
        <v>7.989149136368459</v>
      </c>
      <c r="AC76" s="59">
        <v>7.8797282683219994</v>
      </c>
      <c r="AD76" s="59">
        <v>12.421143917972499</v>
      </c>
      <c r="AE76" s="59">
        <v>10.9135797336974</v>
      </c>
      <c r="AF76" s="59">
        <v>12.178335297197661</v>
      </c>
      <c r="AG76" s="35"/>
      <c r="AH76" s="38"/>
    </row>
    <row r="77" spans="2:66" ht="15" customHeight="1" x14ac:dyDescent="0.35">
      <c r="B77" s="83" t="s">
        <v>57</v>
      </c>
      <c r="C77" s="79" t="s">
        <v>59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2"/>
      <c r="S77" s="59">
        <v>376.83593000640002</v>
      </c>
      <c r="T77" s="59">
        <v>378.67314290880006</v>
      </c>
      <c r="U77" s="59">
        <v>398.15671910400005</v>
      </c>
      <c r="V77" s="59">
        <v>349.27363032799997</v>
      </c>
      <c r="W77" s="59">
        <v>350.6137790624</v>
      </c>
      <c r="X77" s="59">
        <v>369.7000336512001</v>
      </c>
      <c r="Y77" s="59">
        <v>377.47027440484715</v>
      </c>
      <c r="Z77" s="59">
        <v>410.12313323066928</v>
      </c>
      <c r="AA77" s="59">
        <v>406.1587385957888</v>
      </c>
      <c r="AB77" s="59">
        <v>368.42319359483201</v>
      </c>
      <c r="AC77" s="59">
        <v>400.91596159685452</v>
      </c>
      <c r="AD77" s="59">
        <v>405.16545580981278</v>
      </c>
      <c r="AE77" s="59">
        <v>428.32083524965424</v>
      </c>
      <c r="AF77" s="59">
        <v>452.2433647004662</v>
      </c>
      <c r="AG77" s="35"/>
      <c r="AH77" s="38"/>
    </row>
    <row r="78" spans="2:66" ht="15.75" customHeight="1" x14ac:dyDescent="0.35">
      <c r="B78" s="84" t="s">
        <v>58</v>
      </c>
      <c r="C78" s="80" t="s">
        <v>59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2"/>
      <c r="S78" s="60">
        <v>447.90682320269514</v>
      </c>
      <c r="T78" s="60">
        <v>909.13756031558182</v>
      </c>
      <c r="U78" s="60">
        <v>1024.3618779493479</v>
      </c>
      <c r="V78" s="60">
        <v>1598.197338961917</v>
      </c>
      <c r="W78" s="60">
        <v>1411.5383229507906</v>
      </c>
      <c r="X78" s="60">
        <v>1409.2122334986375</v>
      </c>
      <c r="Y78" s="60">
        <v>1288.8165286988103</v>
      </c>
      <c r="Z78" s="60">
        <v>1338.2025386094149</v>
      </c>
      <c r="AA78" s="60">
        <v>1362.3519771395036</v>
      </c>
      <c r="AB78" s="60">
        <v>1378.5311467114411</v>
      </c>
      <c r="AC78" s="60">
        <v>1403.2452427266985</v>
      </c>
      <c r="AD78" s="60">
        <v>1363.3779257073038</v>
      </c>
      <c r="AE78" s="60">
        <v>1392.4342069747249</v>
      </c>
      <c r="AF78" s="60">
        <v>1390.2634967130271</v>
      </c>
      <c r="AG78" s="35"/>
      <c r="AH78" s="38"/>
    </row>
    <row r="79" spans="2:66" ht="18.75" thickBot="1" x14ac:dyDescent="0.4">
      <c r="B79" s="81" t="s">
        <v>4</v>
      </c>
      <c r="C79" s="37" t="s">
        <v>60</v>
      </c>
      <c r="D79" s="123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54">
        <f>SUM(S76:S78)</f>
        <v>855.91687120909523</v>
      </c>
      <c r="T79" s="65">
        <f t="shared" ref="T79:AF79" si="2">SUM(T76:T78)</f>
        <v>1313.2664675662486</v>
      </c>
      <c r="U79" s="65">
        <f t="shared" si="2"/>
        <v>1447.9248228666813</v>
      </c>
      <c r="V79" s="65">
        <f t="shared" si="2"/>
        <v>1972.5012181432503</v>
      </c>
      <c r="W79" s="65">
        <f t="shared" si="2"/>
        <v>1782.2299240531906</v>
      </c>
      <c r="X79" s="65">
        <f t="shared" si="2"/>
        <v>1800.6704054165043</v>
      </c>
      <c r="Y79" s="65">
        <f t="shared" si="2"/>
        <v>1688.3467654236574</v>
      </c>
      <c r="Z79" s="65">
        <f t="shared" si="2"/>
        <v>1764.2923553716778</v>
      </c>
      <c r="AA79" s="65">
        <f t="shared" si="2"/>
        <v>1779.8814099626084</v>
      </c>
      <c r="AB79" s="65">
        <f t="shared" si="2"/>
        <v>1754.9434894426415</v>
      </c>
      <c r="AC79" s="65">
        <f t="shared" si="2"/>
        <v>1812.0409325918749</v>
      </c>
      <c r="AD79" s="65">
        <f t="shared" si="2"/>
        <v>1780.9645254350889</v>
      </c>
      <c r="AE79" s="65">
        <f t="shared" si="2"/>
        <v>1831.6686219580765</v>
      </c>
      <c r="AF79" s="65">
        <f t="shared" si="2"/>
        <v>1854.6851967106909</v>
      </c>
      <c r="AG79" s="49"/>
      <c r="AH79" s="47"/>
    </row>
    <row r="80" spans="2:66" x14ac:dyDescent="0.25">
      <c r="D80" s="67" t="s">
        <v>42</v>
      </c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7"/>
    </row>
  </sheetData>
  <mergeCells count="4">
    <mergeCell ref="D15:R18"/>
    <mergeCell ref="D45:R49"/>
    <mergeCell ref="C2:I10"/>
    <mergeCell ref="D76:R79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Losunartölur</vt:lpstr>
      <vt:lpstr>Losun skipt eftir skuldbind.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2020-04-29T13:04:26Z</dcterms:modified>
</cp:coreProperties>
</file>