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2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filterPrivacy="1"/>
  <xr:revisionPtr revIDLastSave="0" documentId="13_ncr:1_{D1E27548-BB8D-4356-AF45-2FDC7CAAEBB0}" xr6:coauthVersionLast="45" xr6:coauthVersionMax="45" xr10:uidLastSave="{00000000-0000-0000-0000-000000000000}"/>
  <bookViews>
    <workbookView xWindow="-120" yWindow="-120" windowWidth="29040" windowHeight="15840" activeTab="1" xr2:uid="{00000000-000D-0000-FFFF-FFFF00000000}"/>
  </bookViews>
  <sheets>
    <sheet name="Upplýsingar um skjalið" sheetId="3" r:id="rId1"/>
    <sheet name="Losunartölur" sheetId="1" r:id="rId2"/>
    <sheet name="Losun skipt eftir skuldbind.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C79" i="2" l="1"/>
  <c r="Y79" i="2"/>
  <c r="U79" i="2"/>
  <c r="AE79" i="2"/>
  <c r="AA79" i="2"/>
  <c r="W79" i="2"/>
  <c r="S79" i="2"/>
  <c r="T79" i="2" l="1"/>
  <c r="X79" i="2"/>
  <c r="AF79" i="2"/>
  <c r="V79" i="2"/>
  <c r="AD79" i="2"/>
  <c r="AB79" i="2"/>
  <c r="Z79" i="2"/>
  <c r="AF18" i="2" l="1"/>
  <c r="T18" i="2"/>
  <c r="Y18" i="2"/>
  <c r="AA49" i="2"/>
  <c r="AE49" i="2"/>
  <c r="S49" i="2"/>
  <c r="AB18" i="2"/>
  <c r="W49" i="2"/>
  <c r="AD18" i="2"/>
  <c r="Z18" i="2"/>
  <c r="AF49" i="2"/>
  <c r="AB49" i="2"/>
  <c r="X49" i="2"/>
  <c r="T49" i="2"/>
  <c r="AC49" i="2"/>
  <c r="Y49" i="2"/>
  <c r="U49" i="2"/>
  <c r="AD49" i="2"/>
  <c r="Z49" i="2"/>
  <c r="V49" i="2"/>
  <c r="AC18" i="2"/>
  <c r="AE18" i="2"/>
  <c r="AA18" i="2"/>
  <c r="W18" i="2"/>
  <c r="X18" i="2"/>
  <c r="U18" i="2"/>
  <c r="V18" i="2"/>
  <c r="S18" i="2"/>
  <c r="AF131" i="1" l="1"/>
  <c r="D51" i="1"/>
  <c r="AF190" i="1"/>
  <c r="AF80" i="1"/>
  <c r="AF105" i="1"/>
  <c r="AF51" i="1"/>
  <c r="D80" i="1"/>
  <c r="AF160" i="1" l="1"/>
  <c r="AF16" i="1"/>
  <c r="D15" i="1"/>
  <c r="D16" i="1"/>
  <c r="AF15" i="1"/>
  <c r="AF17" i="1"/>
  <c r="AF159" i="1"/>
  <c r="AF18" i="1"/>
  <c r="AF158" i="1"/>
  <c r="AF157" i="1"/>
  <c r="AF156" i="1"/>
  <c r="AF19" i="1" l="1"/>
  <c r="AF162" i="1"/>
  <c r="AF161" i="1"/>
  <c r="S190" i="1" l="1"/>
  <c r="Y190" i="1"/>
  <c r="W190" i="1"/>
  <c r="Q190" i="1"/>
  <c r="I190" i="1"/>
  <c r="H131" i="1"/>
  <c r="K131" i="1"/>
  <c r="U131" i="1"/>
  <c r="Z131" i="1"/>
  <c r="AB131" i="1"/>
  <c r="M131" i="1"/>
  <c r="Q131" i="1"/>
  <c r="G131" i="1"/>
  <c r="I131" i="1"/>
  <c r="N131" i="1"/>
  <c r="R131" i="1"/>
  <c r="W131" i="1"/>
  <c r="O131" i="1"/>
  <c r="O105" i="1"/>
  <c r="V105" i="1"/>
  <c r="Z105" i="1"/>
  <c r="H105" i="1"/>
  <c r="Z80" i="1"/>
  <c r="L80" i="1"/>
  <c r="AB80" i="1"/>
  <c r="F51" i="1"/>
  <c r="G51" i="1"/>
  <c r="N51" i="1"/>
  <c r="R51" i="1"/>
  <c r="V51" i="1"/>
  <c r="W51" i="1"/>
  <c r="AE51" i="1"/>
  <c r="S105" i="1"/>
  <c r="AE105" i="1"/>
  <c r="R105" i="1"/>
  <c r="I105" i="1"/>
  <c r="AA51" i="1"/>
  <c r="Z51" i="1"/>
  <c r="AA131" i="1"/>
  <c r="F131" i="1"/>
  <c r="AC131" i="1"/>
  <c r="Q160" i="1" l="1"/>
  <c r="W160" i="1"/>
  <c r="Y160" i="1"/>
  <c r="I160" i="1"/>
  <c r="S160" i="1"/>
  <c r="Z15" i="1"/>
  <c r="AA18" i="1"/>
  <c r="W15" i="1"/>
  <c r="G15" i="1"/>
  <c r="O17" i="1"/>
  <c r="N18" i="1"/>
  <c r="M18" i="1"/>
  <c r="K18" i="1"/>
  <c r="F15" i="1"/>
  <c r="H17" i="1"/>
  <c r="I18" i="1"/>
  <c r="AB18" i="1"/>
  <c r="H18" i="1"/>
  <c r="AE17" i="1"/>
  <c r="AA15" i="1"/>
  <c r="R15" i="1"/>
  <c r="AB16" i="1"/>
  <c r="Z17" i="1"/>
  <c r="W18" i="1"/>
  <c r="G18" i="1"/>
  <c r="Z18" i="1"/>
  <c r="AC18" i="1"/>
  <c r="F18" i="1"/>
  <c r="I17" i="1"/>
  <c r="AE15" i="1"/>
  <c r="N15" i="1"/>
  <c r="L16" i="1"/>
  <c r="R18" i="1"/>
  <c r="Q18" i="1"/>
  <c r="U18" i="1"/>
  <c r="R158" i="1"/>
  <c r="R17" i="1"/>
  <c r="O159" i="1"/>
  <c r="O18" i="1"/>
  <c r="S158" i="1"/>
  <c r="S17" i="1"/>
  <c r="Z157" i="1"/>
  <c r="Z16" i="1"/>
  <c r="Z19" i="1" s="1"/>
  <c r="V156" i="1"/>
  <c r="V15" i="1"/>
  <c r="V158" i="1"/>
  <c r="V17" i="1"/>
  <c r="Z158" i="1"/>
  <c r="F159" i="1"/>
  <c r="Z156" i="1"/>
  <c r="AE158" i="1"/>
  <c r="R156" i="1"/>
  <c r="F156" i="1"/>
  <c r="R159" i="1"/>
  <c r="M159" i="1"/>
  <c r="K159" i="1"/>
  <c r="G105" i="1"/>
  <c r="AE131" i="1"/>
  <c r="Z159" i="1"/>
  <c r="H159" i="1"/>
  <c r="AB157" i="1"/>
  <c r="K80" i="1"/>
  <c r="AC105" i="1"/>
  <c r="G159" i="1"/>
  <c r="AD131" i="1"/>
  <c r="Y131" i="1"/>
  <c r="S131" i="1"/>
  <c r="J131" i="1"/>
  <c r="G190" i="1"/>
  <c r="I159" i="1"/>
  <c r="D157" i="1"/>
  <c r="AD190" i="1"/>
  <c r="AB190" i="1"/>
  <c r="T190" i="1"/>
  <c r="AA156" i="1"/>
  <c r="Q105" i="1"/>
  <c r="K105" i="1"/>
  <c r="N159" i="1"/>
  <c r="Q159" i="1"/>
  <c r="AB159" i="1"/>
  <c r="E131" i="1"/>
  <c r="AA159" i="1"/>
  <c r="U159" i="1"/>
  <c r="I158" i="1"/>
  <c r="AE156" i="1"/>
  <c r="G156" i="1"/>
  <c r="N156" i="1"/>
  <c r="AD51" i="1"/>
  <c r="R80" i="1"/>
  <c r="X105" i="1"/>
  <c r="F105" i="1"/>
  <c r="L105" i="1"/>
  <c r="L131" i="1"/>
  <c r="D190" i="1"/>
  <c r="U190" i="1"/>
  <c r="M190" i="1"/>
  <c r="AA190" i="1"/>
  <c r="O190" i="1"/>
  <c r="F190" i="1"/>
  <c r="U51" i="1"/>
  <c r="Y51" i="1"/>
  <c r="T80" i="1"/>
  <c r="E80" i="1"/>
  <c r="AA105" i="1"/>
  <c r="W105" i="1"/>
  <c r="N105" i="1"/>
  <c r="P105" i="1"/>
  <c r="T131" i="1"/>
  <c r="L190" i="1"/>
  <c r="V190" i="1"/>
  <c r="N190" i="1"/>
  <c r="G80" i="1"/>
  <c r="T105" i="1"/>
  <c r="J105" i="1"/>
  <c r="AC190" i="1"/>
  <c r="AE190" i="1"/>
  <c r="K190" i="1"/>
  <c r="T51" i="1"/>
  <c r="O51" i="1"/>
  <c r="J51" i="1"/>
  <c r="Q51" i="1"/>
  <c r="K51" i="1"/>
  <c r="E51" i="1"/>
  <c r="U80" i="1"/>
  <c r="J80" i="1"/>
  <c r="I80" i="1"/>
  <c r="Y105" i="1"/>
  <c r="U105" i="1"/>
  <c r="AB105" i="1"/>
  <c r="X131" i="1"/>
  <c r="V131" i="1"/>
  <c r="W80" i="1"/>
  <c r="S80" i="1"/>
  <c r="W159" i="1"/>
  <c r="AC158" i="1"/>
  <c r="X51" i="1"/>
  <c r="P51" i="1"/>
  <c r="L51" i="1"/>
  <c r="AA80" i="1"/>
  <c r="F80" i="1"/>
  <c r="D131" i="1"/>
  <c r="O158" i="1"/>
  <c r="AC159" i="1"/>
  <c r="W156" i="1"/>
  <c r="L157" i="1"/>
  <c r="AE80" i="1"/>
  <c r="AC51" i="1"/>
  <c r="M51" i="1"/>
  <c r="Q80" i="1"/>
  <c r="N80" i="1"/>
  <c r="H80" i="1"/>
  <c r="AD105" i="1"/>
  <c r="E190" i="1"/>
  <c r="X190" i="1"/>
  <c r="P190" i="1"/>
  <c r="H190" i="1"/>
  <c r="Z190" i="1"/>
  <c r="R190" i="1"/>
  <c r="J190" i="1"/>
  <c r="AB51" i="1"/>
  <c r="S51" i="1"/>
  <c r="H51" i="1"/>
  <c r="AC80" i="1"/>
  <c r="O80" i="1"/>
  <c r="Y80" i="1"/>
  <c r="V80" i="1"/>
  <c r="P80" i="1"/>
  <c r="E105" i="1"/>
  <c r="P131" i="1"/>
  <c r="I51" i="1"/>
  <c r="M80" i="1"/>
  <c r="AD80" i="1"/>
  <c r="X80" i="1"/>
  <c r="H158" i="1"/>
  <c r="M105" i="1"/>
  <c r="D105" i="1"/>
  <c r="AC160" i="1" l="1"/>
  <c r="U160" i="1"/>
  <c r="X160" i="1"/>
  <c r="D160" i="1"/>
  <c r="E160" i="1"/>
  <c r="G160" i="1"/>
  <c r="J160" i="1"/>
  <c r="P160" i="1"/>
  <c r="N160" i="1"/>
  <c r="F160" i="1"/>
  <c r="R160" i="1"/>
  <c r="V160" i="1"/>
  <c r="O160" i="1"/>
  <c r="T160" i="1"/>
  <c r="Z160" i="1"/>
  <c r="K160" i="1"/>
  <c r="L160" i="1"/>
  <c r="AA160" i="1"/>
  <c r="AB160" i="1"/>
  <c r="H160" i="1"/>
  <c r="M160" i="1"/>
  <c r="AD160" i="1"/>
  <c r="I15" i="1"/>
  <c r="V16" i="1"/>
  <c r="H15" i="1"/>
  <c r="N16" i="1"/>
  <c r="AE16" i="1"/>
  <c r="L15" i="1"/>
  <c r="X18" i="1"/>
  <c r="I16" i="1"/>
  <c r="K15" i="1"/>
  <c r="J17" i="1"/>
  <c r="N17" i="1"/>
  <c r="T16" i="1"/>
  <c r="X17" i="1"/>
  <c r="Y18" i="1"/>
  <c r="K16" i="1"/>
  <c r="AE18" i="1"/>
  <c r="X16" i="1"/>
  <c r="S15" i="1"/>
  <c r="Q16" i="1"/>
  <c r="D18" i="1"/>
  <c r="P15" i="1"/>
  <c r="S16" i="1"/>
  <c r="AB17" i="1"/>
  <c r="J16" i="1"/>
  <c r="Q15" i="1"/>
  <c r="T17" i="1"/>
  <c r="W17" i="1"/>
  <c r="Y15" i="1"/>
  <c r="L18" i="1"/>
  <c r="E18" i="1"/>
  <c r="K17" i="1"/>
  <c r="AD18" i="1"/>
  <c r="G17" i="1"/>
  <c r="P18" i="1"/>
  <c r="D17" i="1"/>
  <c r="E17" i="1"/>
  <c r="AB15" i="1"/>
  <c r="AD17" i="1"/>
  <c r="M15" i="1"/>
  <c r="F16" i="1"/>
  <c r="X15" i="1"/>
  <c r="W16" i="1"/>
  <c r="U17" i="1"/>
  <c r="J15" i="1"/>
  <c r="T18" i="1"/>
  <c r="AA17" i="1"/>
  <c r="U15" i="1"/>
  <c r="L17" i="1"/>
  <c r="AD15" i="1"/>
  <c r="Q17" i="1"/>
  <c r="J18" i="1"/>
  <c r="Y16" i="1"/>
  <c r="AD16" i="1"/>
  <c r="O16" i="1"/>
  <c r="M17" i="1"/>
  <c r="M16" i="1"/>
  <c r="P16" i="1"/>
  <c r="AC16" i="1"/>
  <c r="H16" i="1"/>
  <c r="AC15" i="1"/>
  <c r="AA16" i="1"/>
  <c r="V18" i="1"/>
  <c r="Y17" i="1"/>
  <c r="E15" i="1"/>
  <c r="O15" i="1"/>
  <c r="P17" i="1"/>
  <c r="P19" i="1" s="1"/>
  <c r="E16" i="1"/>
  <c r="F17" i="1"/>
  <c r="S18" i="1"/>
  <c r="AC17" i="1"/>
  <c r="H19" i="1"/>
  <c r="T156" i="1"/>
  <c r="T15" i="1"/>
  <c r="V19" i="1"/>
  <c r="R157" i="1"/>
  <c r="R161" i="1" s="1"/>
  <c r="R16" i="1"/>
  <c r="R19" i="1" s="1"/>
  <c r="U157" i="1"/>
  <c r="U16" i="1"/>
  <c r="G157" i="1"/>
  <c r="G16" i="1"/>
  <c r="AB158" i="1"/>
  <c r="Z162" i="1"/>
  <c r="J156" i="1"/>
  <c r="U156" i="1"/>
  <c r="Z161" i="1"/>
  <c r="K157" i="1"/>
  <c r="U158" i="1"/>
  <c r="AD156" i="1"/>
  <c r="I157" i="1"/>
  <c r="X159" i="1"/>
  <c r="T158" i="1"/>
  <c r="N158" i="1"/>
  <c r="F158" i="1"/>
  <c r="J159" i="1"/>
  <c r="AE159" i="1"/>
  <c r="T157" i="1"/>
  <c r="J157" i="1"/>
  <c r="W158" i="1"/>
  <c r="Y156" i="1"/>
  <c r="X158" i="1"/>
  <c r="S159" i="1"/>
  <c r="AE160" i="1"/>
  <c r="K156" i="1"/>
  <c r="O156" i="1"/>
  <c r="Q156" i="1"/>
  <c r="T159" i="1"/>
  <c r="AA158" i="1"/>
  <c r="L159" i="1"/>
  <c r="K158" i="1"/>
  <c r="Y159" i="1"/>
  <c r="G158" i="1"/>
  <c r="V159" i="1"/>
  <c r="Y158" i="1"/>
  <c r="E156" i="1"/>
  <c r="J158" i="1"/>
  <c r="P158" i="1"/>
  <c r="E157" i="1"/>
  <c r="L158" i="1"/>
  <c r="E159" i="1"/>
  <c r="Q158" i="1"/>
  <c r="AD159" i="1"/>
  <c r="M158" i="1"/>
  <c r="AC156" i="1"/>
  <c r="V157" i="1"/>
  <c r="AD158" i="1"/>
  <c r="F157" i="1"/>
  <c r="L156" i="1"/>
  <c r="P157" i="1"/>
  <c r="AB156" i="1"/>
  <c r="Q157" i="1"/>
  <c r="D159" i="1"/>
  <c r="Y157" i="1"/>
  <c r="H156" i="1"/>
  <c r="D156" i="1"/>
  <c r="H157" i="1"/>
  <c r="P156" i="1"/>
  <c r="S157" i="1"/>
  <c r="I156" i="1"/>
  <c r="AC157" i="1"/>
  <c r="AA157" i="1"/>
  <c r="X157" i="1"/>
  <c r="AD157" i="1"/>
  <c r="P159" i="1"/>
  <c r="D158" i="1"/>
  <c r="M157" i="1"/>
  <c r="E158" i="1"/>
  <c r="O157" i="1"/>
  <c r="S156" i="1"/>
  <c r="N157" i="1"/>
  <c r="M156" i="1"/>
  <c r="AE157" i="1"/>
  <c r="X156" i="1"/>
  <c r="W157" i="1"/>
  <c r="G19" i="1" l="1"/>
  <c r="AC19" i="1"/>
  <c r="AB19" i="1"/>
  <c r="S19" i="1"/>
  <c r="Q19" i="1"/>
  <c r="O19" i="1"/>
  <c r="AA19" i="1"/>
  <c r="J19" i="1"/>
  <c r="AD19" i="1"/>
  <c r="U19" i="1"/>
  <c r="X19" i="1"/>
  <c r="M19" i="1"/>
  <c r="D19" i="1"/>
  <c r="G161" i="1"/>
  <c r="Y19" i="1"/>
  <c r="R162" i="1"/>
  <c r="T19" i="1"/>
  <c r="F19" i="1"/>
  <c r="W19" i="1"/>
  <c r="L19" i="1"/>
  <c r="N19" i="1"/>
  <c r="E19" i="1"/>
  <c r="K19" i="1"/>
  <c r="AE19" i="1"/>
  <c r="I19" i="1"/>
  <c r="O161" i="1"/>
  <c r="U161" i="1"/>
  <c r="U162" i="1"/>
  <c r="K161" i="1"/>
  <c r="K162" i="1"/>
  <c r="G162" i="1"/>
  <c r="J162" i="1"/>
  <c r="O162" i="1"/>
  <c r="AD161" i="1"/>
  <c r="T161" i="1"/>
  <c r="J161" i="1"/>
  <c r="W162" i="1"/>
  <c r="T162" i="1"/>
  <c r="AE161" i="1"/>
  <c r="AE162" i="1"/>
  <c r="S161" i="1"/>
  <c r="S162" i="1"/>
  <c r="E162" i="1"/>
  <c r="E161" i="1"/>
  <c r="I162" i="1"/>
  <c r="I161" i="1"/>
  <c r="AD162" i="1"/>
  <c r="F162" i="1"/>
  <c r="F161" i="1"/>
  <c r="AC161" i="1"/>
  <c r="AC162" i="1"/>
  <c r="M161" i="1"/>
  <c r="M162" i="1"/>
  <c r="P162" i="1"/>
  <c r="P161" i="1"/>
  <c r="L161" i="1"/>
  <c r="L162" i="1"/>
  <c r="N161" i="1"/>
  <c r="N162" i="1"/>
  <c r="AA161" i="1"/>
  <c r="AA162" i="1"/>
  <c r="W161" i="1"/>
  <c r="D162" i="1"/>
  <c r="D161" i="1"/>
  <c r="Y162" i="1"/>
  <c r="Y161" i="1"/>
  <c r="AB162" i="1"/>
  <c r="AB161" i="1"/>
  <c r="X162" i="1"/>
  <c r="X161" i="1"/>
  <c r="H162" i="1"/>
  <c r="H161" i="1"/>
  <c r="Q161" i="1"/>
  <c r="Q162" i="1"/>
  <c r="V162" i="1"/>
  <c r="V161" i="1"/>
</calcChain>
</file>

<file path=xl/sharedStrings.xml><?xml version="1.0" encoding="utf-8"?>
<sst xmlns="http://schemas.openxmlformats.org/spreadsheetml/2006/main" count="167" uniqueCount="82">
  <si>
    <t>Fiskiskip</t>
  </si>
  <si>
    <t>Vegasamgöngur</t>
  </si>
  <si>
    <t>Jarðvarmavirkjanir</t>
  </si>
  <si>
    <t>Annað</t>
  </si>
  <si>
    <t>Samtals</t>
  </si>
  <si>
    <t>ORKA</t>
  </si>
  <si>
    <t>Iðnaður</t>
  </si>
  <si>
    <t>Steinefnaiðnaður</t>
  </si>
  <si>
    <t>Efnaiðnaður</t>
  </si>
  <si>
    <t>Málmiðnaður</t>
  </si>
  <si>
    <t>Leysiefni</t>
  </si>
  <si>
    <t>F-gös (m.a. Kælimiðlar)</t>
  </si>
  <si>
    <t>Landbúnaður</t>
  </si>
  <si>
    <t>Iðragerjun</t>
  </si>
  <si>
    <t>Meðhöndlun húsdýraáburðar</t>
  </si>
  <si>
    <t>Nytjajarðvegur</t>
  </si>
  <si>
    <t>Áburður</t>
  </si>
  <si>
    <t>Úrgangur</t>
  </si>
  <si>
    <t>Meðhöndlun skólps</t>
  </si>
  <si>
    <t>Brennsla</t>
  </si>
  <si>
    <t>Urðun úrgangs</t>
  </si>
  <si>
    <t>Jarðgerð</t>
  </si>
  <si>
    <t>Orka</t>
  </si>
  <si>
    <t>Skóglendi</t>
  </si>
  <si>
    <t>Ræktunarland</t>
  </si>
  <si>
    <t>Graslendi</t>
  </si>
  <si>
    <t>Votlendi</t>
  </si>
  <si>
    <t>Byggð</t>
  </si>
  <si>
    <t>Viðarafurður</t>
  </si>
  <si>
    <t>Staðbundinn iðnaður í viðskiptakerfi ESB</t>
  </si>
  <si>
    <t>Vélar og tæki</t>
  </si>
  <si>
    <t>Eldsneytisbruni vegna orkuiðnaðar</t>
  </si>
  <si>
    <t>Eldsneytisbruni vegna framleiðsluiðnaðar</t>
  </si>
  <si>
    <t>Efnanotkun</t>
  </si>
  <si>
    <t>Innanlandsflug</t>
  </si>
  <si>
    <t>Strandsiglingar</t>
  </si>
  <si>
    <t>(þús. tonn)</t>
  </si>
  <si>
    <t>IÐNAÐUR</t>
  </si>
  <si>
    <t>LANDBÚNAÐUR</t>
  </si>
  <si>
    <t>ÚGANGUR</t>
  </si>
  <si>
    <t>Á ekki við*</t>
  </si>
  <si>
    <t>Iðnaður og efnanotkun</t>
  </si>
  <si>
    <t>*Viðskiptakerfi ESB var komið á fót árið 2005 og því er þessi skipting ekki til fyrir þann tíma</t>
  </si>
  <si>
    <t>Losun á beina ábyrgð Íslenskra stjórnvalda</t>
  </si>
  <si>
    <t>Annað land</t>
  </si>
  <si>
    <t>Heildarlosun án landnotkunar og skógræktar</t>
  </si>
  <si>
    <t>Landnotkun og skógrækt</t>
  </si>
  <si>
    <t>Heildarlosun með landnotkun og skógrækt</t>
  </si>
  <si>
    <t>Losun sem fellur undir beina ábyrgð íslenskra stjórnvalda</t>
  </si>
  <si>
    <t>Orka**</t>
  </si>
  <si>
    <r>
      <t>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losun frá innanlandsflugi**</t>
    </r>
  </si>
  <si>
    <t>Losun skipt eftir flokkum</t>
  </si>
  <si>
    <t>Losun skipt eftir skuldbindingum (án landnotkunar og skógræktar)</t>
  </si>
  <si>
    <t>Losun frá staðbundnum iðnaði sem fellur undir viðskiptakerfi ESB</t>
  </si>
  <si>
    <t>**sem fellur að hluta til undir viðskiptakerfi ESB</t>
  </si>
  <si>
    <t>Iðnaður***</t>
  </si>
  <si>
    <r>
      <t>Eldsneytisbruni (orka), staðbundinn iðnaður (CO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</t>
    </r>
  </si>
  <si>
    <r>
      <t>Kísil- og kísilmálmframleiðsla (CO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</t>
    </r>
  </si>
  <si>
    <r>
      <t>Álframleiðsla (CO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og PFC)</t>
    </r>
  </si>
  <si>
    <r>
      <t>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íg.</t>
    </r>
  </si>
  <si>
    <r>
      <t>CO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íg.</t>
    </r>
  </si>
  <si>
    <t>Landnotkun og skógrækt (LULUCF)</t>
  </si>
  <si>
    <t>Losun með landnotkun og skógrækt (LULUCF)</t>
  </si>
  <si>
    <t>Losun (án landnotkunar og skógræktar - LULUCF)</t>
  </si>
  <si>
    <t>Created by:</t>
  </si>
  <si>
    <t>Updated by:</t>
  </si>
  <si>
    <t>Crosschecked by:</t>
  </si>
  <si>
    <t>Data based on:</t>
  </si>
  <si>
    <t>Published:</t>
  </si>
  <si>
    <t xml:space="preserve">Iceland's submission of CRF tables as submitted to UNFCCC 15. April 2020 </t>
  </si>
  <si>
    <t>(available here: https://unfccc.int/ghg-inventories-annex-i-parties/2020)</t>
  </si>
  <si>
    <t>Sigríður Rós Einarsdóttir, Umhverfisstofnun</t>
  </si>
  <si>
    <t>Martina Stefani and Nicole Keller, Umhverfisstofnun</t>
  </si>
  <si>
    <t>Version nr.</t>
  </si>
  <si>
    <t>v1</t>
  </si>
  <si>
    <r>
      <t>** sá hluti orku sem fellur ekki undir skuldbindingar Íslands er losun vegna eldsneytisbruna hjá fyrirtækjum sem eru hluti af viðskiptakerfi ESB, og CO</t>
    </r>
    <r>
      <rPr>
        <vertAlign val="subscript"/>
        <sz val="9"/>
        <rFont val="Calibri"/>
        <family val="2"/>
        <scheme val="minor"/>
      </rPr>
      <t>2</t>
    </r>
    <r>
      <rPr>
        <sz val="9"/>
        <rFont val="Calibri"/>
        <family val="2"/>
        <scheme val="minor"/>
      </rPr>
      <t xml:space="preserve"> losun frá innanlandsflugi</t>
    </r>
  </si>
  <si>
    <r>
      <t>*** sá hluti iðnaðar sem fellur ekki undir skuldbindingar Íslands er CO</t>
    </r>
    <r>
      <rPr>
        <vertAlign val="subscript"/>
        <sz val="9"/>
        <rFont val="Calibri"/>
        <family val="2"/>
        <scheme val="minor"/>
      </rPr>
      <t>2</t>
    </r>
    <r>
      <rPr>
        <sz val="9"/>
        <rFont val="Calibri"/>
        <family val="2"/>
        <scheme val="minor"/>
      </rPr>
      <t xml:space="preserve"> og PFC losun fyrirtækja sem eru hluti af viðskiptakerfi ESB</t>
    </r>
  </si>
  <si>
    <t>April 2020, on https://www.ust.is/loft/losun-grodurhusalofttegunda/</t>
  </si>
  <si>
    <t>Checks performed:</t>
  </si>
  <si>
    <t>Upplýsingar um skjalið</t>
  </si>
  <si>
    <t>Checked numbers are consistent with Reporting tables submitted to UNFCCC 15. April 2020</t>
  </si>
  <si>
    <r>
      <rPr>
        <b/>
        <sz val="16"/>
        <color theme="1"/>
        <rFont val="Calibri"/>
        <family val="2"/>
        <scheme val="minor"/>
      </rPr>
      <t>Síðast uppfært: 15.apríl 2020</t>
    </r>
    <r>
      <rPr>
        <sz val="11"/>
        <color theme="1"/>
        <rFont val="Calibri"/>
        <family val="2"/>
        <scheme val="minor"/>
      </rPr>
      <t xml:space="preserve">
Þetta eru tölurnar eins og þær standa miða við þessa dagsetningu. Þar sem að losunarbókhaldið er í stöðugri endurskoðun með það markmið að hafa það eins nákvæmt og mögulegt er, þá geta allar þessar tölur breyst.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</si>
</sst>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"/>
    <numFmt numFmtId="165" formatCode="0.0%"/>
    <numFmt numFmtId="166" formatCode="0.0"/>
    <numFmt numFmtId="167" formatCode="0.00000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0"/>
      <color theme="1"/>
      <name val="Arial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i/>
      <sz val="11"/>
      <color theme="9" tint="-0.499984740745262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name val="Calibri"/>
      <family val="2"/>
      <scheme val="minor"/>
    </font>
    <font>
      <vertAlign val="subscript"/>
      <sz val="9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16" fillId="0" borderId="0" applyNumberFormat="0" applyFill="0" applyBorder="0" applyAlignment="0" applyProtection="0"/>
  </cellStyleXfs>
  <cellXfs count="127">
    <xf numFmtId="0" fontId="0" fillId="0" borderId="0" xfId="0"/>
    <xf numFmtId="9" fontId="0" fillId="0" borderId="0" xfId="1" applyFont="1"/>
    <xf numFmtId="0" fontId="2" fillId="0" borderId="0" xfId="0" applyFont="1"/>
    <xf numFmtId="2" fontId="0" fillId="0" borderId="0" xfId="0" applyNumberFormat="1"/>
    <xf numFmtId="0" fontId="4" fillId="0" borderId="0" xfId="0" applyFont="1" applyFill="1" applyBorder="1"/>
    <xf numFmtId="0" fontId="0" fillId="0" borderId="0" xfId="0" applyBorder="1"/>
    <xf numFmtId="0" fontId="5" fillId="0" borderId="0" xfId="0" applyFont="1" applyFill="1" applyBorder="1"/>
    <xf numFmtId="0" fontId="2" fillId="0" borderId="0" xfId="0" applyFont="1" applyFill="1" applyBorder="1"/>
    <xf numFmtId="164" fontId="2" fillId="0" borderId="0" xfId="0" applyNumberFormat="1" applyFont="1" applyFill="1" applyBorder="1"/>
    <xf numFmtId="0" fontId="0" fillId="0" borderId="0" xfId="0" applyFill="1" applyBorder="1"/>
    <xf numFmtId="0" fontId="2" fillId="0" borderId="0" xfId="0" applyFont="1" applyFill="1" applyBorder="1" applyAlignment="1">
      <alignment horizontal="center"/>
    </xf>
    <xf numFmtId="0" fontId="0" fillId="0" borderId="0" xfId="0" applyFill="1"/>
    <xf numFmtId="0" fontId="0" fillId="0" borderId="0" xfId="0" applyFont="1" applyFill="1" applyBorder="1"/>
    <xf numFmtId="9" fontId="2" fillId="0" borderId="0" xfId="1" applyFont="1" applyFill="1" applyBorder="1"/>
    <xf numFmtId="0" fontId="2" fillId="0" borderId="0" xfId="0" applyFont="1" applyFill="1"/>
    <xf numFmtId="9" fontId="0" fillId="0" borderId="0" xfId="1" applyFont="1" applyFill="1" applyAlignment="1">
      <alignment horizontal="center"/>
    </xf>
    <xf numFmtId="10" fontId="0" fillId="0" borderId="0" xfId="1" applyNumberFormat="1" applyFont="1" applyFill="1" applyAlignment="1">
      <alignment horizontal="center"/>
    </xf>
    <xf numFmtId="2" fontId="2" fillId="0" borderId="0" xfId="0" applyNumberFormat="1" applyFont="1"/>
    <xf numFmtId="2" fontId="2" fillId="0" borderId="0" xfId="0" applyNumberFormat="1" applyFont="1" applyFill="1" applyBorder="1"/>
    <xf numFmtId="2" fontId="0" fillId="0" borderId="0" xfId="0" applyNumberFormat="1" applyFill="1"/>
    <xf numFmtId="2" fontId="2" fillId="0" borderId="0" xfId="0" applyNumberFormat="1" applyFont="1" applyFill="1"/>
    <xf numFmtId="166" fontId="0" fillId="0" borderId="0" xfId="0" applyNumberFormat="1" applyFill="1" applyBorder="1"/>
    <xf numFmtId="165" fontId="0" fillId="0" borderId="0" xfId="1" applyNumberFormat="1" applyFont="1" applyFill="1" applyBorder="1"/>
    <xf numFmtId="2" fontId="0" fillId="0" borderId="0" xfId="0" applyNumberFormat="1" applyFill="1" applyBorder="1"/>
    <xf numFmtId="0" fontId="7" fillId="0" borderId="0" xfId="0" applyFont="1" applyFill="1" applyBorder="1"/>
    <xf numFmtId="0" fontId="0" fillId="0" borderId="0" xfId="0" applyFill="1" applyBorder="1" applyAlignment="1">
      <alignment horizontal="center"/>
    </xf>
    <xf numFmtId="9" fontId="0" fillId="0" borderId="0" xfId="1" applyFont="1" applyFill="1" applyBorder="1" applyAlignment="1">
      <alignment horizontal="center"/>
    </xf>
    <xf numFmtId="10" fontId="0" fillId="0" borderId="0" xfId="1" applyNumberFormat="1" applyFont="1" applyFill="1" applyBorder="1" applyAlignment="1">
      <alignment horizontal="center"/>
    </xf>
    <xf numFmtId="164" fontId="0" fillId="0" borderId="0" xfId="0" applyNumberFormat="1" applyFill="1" applyBorder="1"/>
    <xf numFmtId="165" fontId="0" fillId="0" borderId="0" xfId="1" applyNumberFormat="1" applyFont="1" applyFill="1" applyBorder="1" applyAlignment="1">
      <alignment horizontal="center"/>
    </xf>
    <xf numFmtId="0" fontId="8" fillId="0" borderId="0" xfId="0" applyFont="1" applyFill="1" applyBorder="1"/>
    <xf numFmtId="0" fontId="3" fillId="0" borderId="0" xfId="0" applyFont="1" applyFill="1" applyBorder="1"/>
    <xf numFmtId="0" fontId="6" fillId="0" borderId="0" xfId="0" applyFont="1" applyFill="1" applyBorder="1"/>
    <xf numFmtId="166" fontId="2" fillId="0" borderId="0" xfId="0" applyNumberFormat="1" applyFont="1" applyFill="1" applyBorder="1"/>
    <xf numFmtId="0" fontId="2" fillId="0" borderId="1" xfId="0" applyFont="1" applyBorder="1"/>
    <xf numFmtId="9" fontId="0" fillId="0" borderId="3" xfId="1" applyFont="1" applyBorder="1"/>
    <xf numFmtId="0" fontId="0" fillId="0" borderId="3" xfId="0" applyBorder="1"/>
    <xf numFmtId="0" fontId="2" fillId="0" borderId="5" xfId="0" applyFont="1" applyBorder="1"/>
    <xf numFmtId="9" fontId="0" fillId="0" borderId="0" xfId="1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10" fontId="0" fillId="0" borderId="0" xfId="1" applyNumberFormat="1" applyFont="1" applyFill="1" applyBorder="1"/>
    <xf numFmtId="0" fontId="2" fillId="0" borderId="7" xfId="0" applyFont="1" applyFill="1" applyBorder="1"/>
    <xf numFmtId="0" fontId="0" fillId="0" borderId="8" xfId="0" applyBorder="1"/>
    <xf numFmtId="0" fontId="2" fillId="0" borderId="0" xfId="0" applyFont="1" applyBorder="1"/>
    <xf numFmtId="0" fontId="2" fillId="0" borderId="0" xfId="0" applyFont="1" applyBorder="1" applyAlignment="1">
      <alignment horizontal="right"/>
    </xf>
    <xf numFmtId="9" fontId="2" fillId="0" borderId="0" xfId="1" applyFont="1" applyBorder="1"/>
    <xf numFmtId="0" fontId="2" fillId="0" borderId="3" xfId="0" applyFont="1" applyBorder="1" applyAlignment="1">
      <alignment horizontal="right"/>
    </xf>
    <xf numFmtId="9" fontId="2" fillId="0" borderId="3" xfId="1" applyFont="1" applyBorder="1"/>
    <xf numFmtId="0" fontId="2" fillId="0" borderId="3" xfId="0" applyFont="1" applyBorder="1"/>
    <xf numFmtId="1" fontId="2" fillId="0" borderId="1" xfId="0" applyNumberFormat="1" applyFont="1" applyBorder="1"/>
    <xf numFmtId="1" fontId="2" fillId="0" borderId="5" xfId="0" applyNumberFormat="1" applyFont="1" applyBorder="1"/>
    <xf numFmtId="1" fontId="2" fillId="0" borderId="8" xfId="0" applyNumberFormat="1" applyFont="1" applyBorder="1"/>
    <xf numFmtId="1" fontId="2" fillId="0" borderId="10" xfId="0" applyNumberFormat="1" applyFont="1" applyBorder="1"/>
    <xf numFmtId="0" fontId="2" fillId="0" borderId="10" xfId="0" applyFont="1" applyFill="1" applyBorder="1"/>
    <xf numFmtId="0" fontId="2" fillId="0" borderId="9" xfId="0" applyFont="1" applyFill="1" applyBorder="1"/>
    <xf numFmtId="167" fontId="0" fillId="0" borderId="0" xfId="0" applyNumberFormat="1"/>
    <xf numFmtId="164" fontId="0" fillId="0" borderId="0" xfId="0" applyNumberFormat="1"/>
    <xf numFmtId="1" fontId="0" fillId="0" borderId="4" xfId="0" applyNumberFormat="1" applyBorder="1"/>
    <xf numFmtId="1" fontId="0" fillId="0" borderId="6" xfId="0" applyNumberFormat="1" applyBorder="1"/>
    <xf numFmtId="1" fontId="0" fillId="0" borderId="2" xfId="0" applyNumberFormat="1" applyBorder="1"/>
    <xf numFmtId="1" fontId="0" fillId="0" borderId="21" xfId="0" applyNumberFormat="1" applyBorder="1"/>
    <xf numFmtId="1" fontId="0" fillId="0" borderId="22" xfId="0" applyNumberFormat="1" applyBorder="1"/>
    <xf numFmtId="1" fontId="2" fillId="0" borderId="9" xfId="0" applyNumberFormat="1" applyFont="1" applyBorder="1"/>
    <xf numFmtId="1" fontId="2" fillId="0" borderId="20" xfId="0" applyNumberFormat="1" applyFont="1" applyBorder="1"/>
    <xf numFmtId="0" fontId="12" fillId="0" borderId="0" xfId="0" applyFont="1" applyFill="1" applyBorder="1" applyAlignment="1"/>
    <xf numFmtId="0" fontId="12" fillId="0" borderId="0" xfId="0" applyFont="1"/>
    <xf numFmtId="1" fontId="0" fillId="0" borderId="3" xfId="0" applyNumberFormat="1" applyBorder="1"/>
    <xf numFmtId="1" fontId="0" fillId="0" borderId="3" xfId="0" applyNumberFormat="1" applyBorder="1" applyAlignment="1">
      <alignment horizontal="right"/>
    </xf>
    <xf numFmtId="1" fontId="2" fillId="0" borderId="8" xfId="0" applyNumberFormat="1" applyFont="1" applyBorder="1" applyAlignment="1">
      <alignment horizontal="right"/>
    </xf>
    <xf numFmtId="0" fontId="0" fillId="0" borderId="0" xfId="0" applyBorder="1" applyAlignment="1">
      <alignment vertical="center"/>
    </xf>
    <xf numFmtId="0" fontId="11" fillId="0" borderId="12" xfId="0" applyFont="1" applyBorder="1"/>
    <xf numFmtId="0" fontId="4" fillId="0" borderId="12" xfId="0" applyFont="1" applyFill="1" applyBorder="1"/>
    <xf numFmtId="0" fontId="0" fillId="0" borderId="12" xfId="0" applyFill="1" applyBorder="1"/>
    <xf numFmtId="0" fontId="0" fillId="0" borderId="12" xfId="0" applyBorder="1"/>
    <xf numFmtId="0" fontId="0" fillId="0" borderId="12" xfId="0" applyFill="1" applyBorder="1" applyAlignment="1">
      <alignment horizontal="center"/>
    </xf>
    <xf numFmtId="0" fontId="0" fillId="0" borderId="21" xfId="0" applyBorder="1"/>
    <xf numFmtId="0" fontId="2" fillId="0" borderId="23" xfId="0" applyFont="1" applyFill="1" applyBorder="1"/>
    <xf numFmtId="0" fontId="0" fillId="0" borderId="22" xfId="0" applyBorder="1"/>
    <xf numFmtId="0" fontId="0" fillId="0" borderId="23" xfId="0" applyBorder="1"/>
    <xf numFmtId="0" fontId="2" fillId="0" borderId="19" xfId="0" applyFont="1" applyBorder="1" applyAlignment="1">
      <alignment horizontal="right"/>
    </xf>
    <xf numFmtId="0" fontId="0" fillId="0" borderId="1" xfId="0" applyFont="1" applyFill="1" applyBorder="1" applyAlignment="1"/>
    <xf numFmtId="0" fontId="0" fillId="0" borderId="3" xfId="0" applyFont="1" applyFill="1" applyBorder="1" applyAlignment="1"/>
    <xf numFmtId="0" fontId="0" fillId="0" borderId="5" xfId="0" applyFont="1" applyFill="1" applyBorder="1" applyAlignment="1"/>
    <xf numFmtId="0" fontId="2" fillId="0" borderId="21" xfId="0" applyFont="1" applyBorder="1"/>
    <xf numFmtId="0" fontId="0" fillId="0" borderId="5" xfId="0" applyBorder="1"/>
    <xf numFmtId="0" fontId="0" fillId="0" borderId="1" xfId="0" applyBorder="1"/>
    <xf numFmtId="0" fontId="17" fillId="0" borderId="0" xfId="0" applyFont="1" applyFill="1" applyBorder="1" applyAlignment="1"/>
    <xf numFmtId="0" fontId="17" fillId="0" borderId="0" xfId="0" applyFont="1"/>
    <xf numFmtId="0" fontId="19" fillId="0" borderId="12" xfId="0" applyFont="1" applyBorder="1"/>
    <xf numFmtId="0" fontId="2" fillId="0" borderId="20" xfId="0" applyFont="1" applyBorder="1" applyAlignment="1">
      <alignment horizontal="right"/>
    </xf>
    <xf numFmtId="0" fontId="11" fillId="0" borderId="0" xfId="0" applyFont="1" applyBorder="1"/>
    <xf numFmtId="0" fontId="20" fillId="3" borderId="24" xfId="0" applyFont="1" applyFill="1" applyBorder="1"/>
    <xf numFmtId="0" fontId="20" fillId="3" borderId="27" xfId="0" applyFont="1" applyFill="1" applyBorder="1"/>
    <xf numFmtId="0" fontId="20" fillId="3" borderId="29" xfId="0" applyFont="1" applyFill="1" applyBorder="1"/>
    <xf numFmtId="0" fontId="20" fillId="3" borderId="32" xfId="0" applyFont="1" applyFill="1" applyBorder="1" applyAlignment="1">
      <alignment vertical="center"/>
    </xf>
    <xf numFmtId="0" fontId="14" fillId="0" borderId="3" xfId="0" applyFont="1" applyFill="1" applyBorder="1"/>
    <xf numFmtId="0" fontId="5" fillId="0" borderId="0" xfId="0" applyFont="1" applyFill="1"/>
    <xf numFmtId="9" fontId="0" fillId="0" borderId="0" xfId="1" applyFont="1" applyFill="1" applyBorder="1"/>
    <xf numFmtId="0" fontId="14" fillId="0" borderId="0" xfId="0" applyFont="1" applyFill="1" applyBorder="1"/>
    <xf numFmtId="0" fontId="21" fillId="2" borderId="20" xfId="0" applyFont="1" applyFill="1" applyBorder="1" applyAlignment="1">
      <alignment horizontal="center" vertical="center"/>
    </xf>
    <xf numFmtId="0" fontId="21" fillId="2" borderId="28" xfId="0" applyFont="1" applyFill="1" applyBorder="1" applyAlignment="1">
      <alignment horizontal="center" vertical="center"/>
    </xf>
    <xf numFmtId="0" fontId="22" fillId="2" borderId="30" xfId="3" applyFont="1" applyFill="1" applyBorder="1" applyAlignment="1">
      <alignment horizontal="center" vertical="center"/>
    </xf>
    <xf numFmtId="0" fontId="22" fillId="2" borderId="31" xfId="3" applyFont="1" applyFill="1" applyBorder="1" applyAlignment="1">
      <alignment horizontal="center" vertical="center"/>
    </xf>
    <xf numFmtId="0" fontId="21" fillId="2" borderId="25" xfId="0" applyFont="1" applyFill="1" applyBorder="1" applyAlignment="1">
      <alignment horizontal="center" vertical="center"/>
    </xf>
    <xf numFmtId="0" fontId="21" fillId="2" borderId="26" xfId="0" applyFont="1" applyFill="1" applyBorder="1" applyAlignment="1">
      <alignment horizontal="center" vertical="center"/>
    </xf>
    <xf numFmtId="0" fontId="21" fillId="2" borderId="8" xfId="0" applyFont="1" applyFill="1" applyBorder="1" applyAlignment="1">
      <alignment horizontal="center" vertical="center" wrapText="1"/>
    </xf>
    <xf numFmtId="0" fontId="21" fillId="2" borderId="10" xfId="0" applyFont="1" applyFill="1" applyBorder="1" applyAlignment="1">
      <alignment horizontal="center" vertical="center" wrapText="1"/>
    </xf>
    <xf numFmtId="0" fontId="21" fillId="2" borderId="33" xfId="0" applyFont="1" applyFill="1" applyBorder="1" applyAlignment="1">
      <alignment horizontal="center" vertical="center" wrapText="1"/>
    </xf>
    <xf numFmtId="0" fontId="0" fillId="4" borderId="11" xfId="0" applyFill="1" applyBorder="1" applyAlignment="1">
      <alignment horizontal="center" vertical="center" wrapText="1"/>
    </xf>
    <xf numFmtId="0" fontId="0" fillId="4" borderId="12" xfId="0" applyFill="1" applyBorder="1" applyAlignment="1">
      <alignment horizontal="center" vertical="center" wrapText="1"/>
    </xf>
    <xf numFmtId="0" fontId="0" fillId="4" borderId="13" xfId="0" applyFill="1" applyBorder="1" applyAlignment="1">
      <alignment horizontal="center" vertical="center" wrapText="1"/>
    </xf>
    <xf numFmtId="0" fontId="0" fillId="4" borderId="14" xfId="0" applyFill="1" applyBorder="1" applyAlignment="1">
      <alignment horizontal="center" vertical="center" wrapText="1"/>
    </xf>
    <xf numFmtId="0" fontId="0" fillId="4" borderId="0" xfId="0" applyFill="1" applyBorder="1" applyAlignment="1">
      <alignment horizontal="center" vertical="center" wrapText="1"/>
    </xf>
    <xf numFmtId="0" fontId="0" fillId="4" borderId="15" xfId="0" applyFill="1" applyBorder="1" applyAlignment="1">
      <alignment horizontal="center" vertical="center" wrapText="1"/>
    </xf>
    <xf numFmtId="0" fontId="0" fillId="4" borderId="16" xfId="0" applyFill="1" applyBorder="1" applyAlignment="1">
      <alignment horizontal="center" vertical="center" wrapText="1"/>
    </xf>
    <xf numFmtId="0" fontId="0" fillId="4" borderId="17" xfId="0" applyFill="1" applyBorder="1" applyAlignment="1">
      <alignment horizontal="center" vertical="center" wrapText="1"/>
    </xf>
    <xf numFmtId="0" fontId="0" fillId="4" borderId="18" xfId="0" applyFill="1" applyBorder="1" applyAlignment="1">
      <alignment horizontal="center" vertical="center" wrapText="1"/>
    </xf>
    <xf numFmtId="2" fontId="10" fillId="0" borderId="12" xfId="0" applyNumberFormat="1" applyFont="1" applyBorder="1" applyAlignment="1">
      <alignment horizontal="center" vertical="center" wrapText="1"/>
    </xf>
    <xf numFmtId="2" fontId="10" fillId="0" borderId="13" xfId="0" applyNumberFormat="1" applyFont="1" applyBorder="1" applyAlignment="1">
      <alignment horizontal="center" vertical="center" wrapText="1"/>
    </xf>
    <xf numFmtId="2" fontId="10" fillId="0" borderId="0" xfId="0" applyNumberFormat="1" applyFont="1" applyBorder="1" applyAlignment="1">
      <alignment horizontal="center" vertical="center" wrapText="1"/>
    </xf>
    <xf numFmtId="2" fontId="10" fillId="0" borderId="15" xfId="0" applyNumberFormat="1" applyFont="1" applyBorder="1" applyAlignment="1">
      <alignment horizontal="center" vertical="center" wrapText="1"/>
    </xf>
    <xf numFmtId="2" fontId="10" fillId="0" borderId="16" xfId="0" applyNumberFormat="1" applyFont="1" applyBorder="1" applyAlignment="1">
      <alignment horizontal="center" vertical="center" wrapText="1"/>
    </xf>
    <xf numFmtId="2" fontId="10" fillId="0" borderId="17" xfId="0" applyNumberFormat="1" applyFont="1" applyBorder="1" applyAlignment="1">
      <alignment horizontal="center" vertical="center" wrapText="1"/>
    </xf>
    <xf numFmtId="2" fontId="10" fillId="0" borderId="18" xfId="0" applyNumberFormat="1" applyFont="1" applyBorder="1" applyAlignment="1">
      <alignment horizontal="center" vertical="center" wrapText="1"/>
    </xf>
    <xf numFmtId="0" fontId="2" fillId="0" borderId="20" xfId="0" applyFont="1" applyBorder="1"/>
  </cellXfs>
  <cellStyles count="4">
    <cellStyle name="Hyperlink" xfId="3" builtinId="8"/>
    <cellStyle name="Normal" xfId="0" builtinId="0"/>
    <cellStyle name="Normal 4" xfId="2" xr:uid="{00000000-0005-0000-0000-000001000000}"/>
    <cellStyle name="Percent" xfId="1" builtinId="5"/>
  </cellStyles>
  <dxfs count="0"/>
  <tableStyles count="0" defaultTableStyle="TableStyleMedium2" defaultPivotStyle="PivotStyleLight16"/>
  <colors>
    <mruColors>
      <color rgb="FFA7FFBE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s-IS"/>
              <a:t>Orka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Losunartölur!$B$42</c:f>
              <c:strCache>
                <c:ptCount val="1"/>
                <c:pt idx="0">
                  <c:v>Fiskiskip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Losunartölur!$D$41:$AF$41</c:f>
              <c:numCache>
                <c:formatCode>General</c:formatCode>
                <c:ptCount val="2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</c:numCache>
            </c:numRef>
          </c:cat>
          <c:val>
            <c:numRef>
              <c:f>Losunartölur!$D$42:$AF$42</c:f>
              <c:numCache>
                <c:formatCode>0</c:formatCode>
                <c:ptCount val="29"/>
                <c:pt idx="0">
                  <c:v>745.94791493666776</c:v>
                </c:pt>
                <c:pt idx="1">
                  <c:v>716.84495562815107</c:v>
                </c:pt>
                <c:pt idx="2">
                  <c:v>800.24270493434403</c:v>
                </c:pt>
                <c:pt idx="3">
                  <c:v>861.65834895303635</c:v>
                </c:pt>
                <c:pt idx="4">
                  <c:v>847.5697846181306</c:v>
                </c:pt>
                <c:pt idx="5">
                  <c:v>926.37157469273347</c:v>
                </c:pt>
                <c:pt idx="6">
                  <c:v>946.97815867179997</c:v>
                </c:pt>
                <c:pt idx="7">
                  <c:v>933.58450965719987</c:v>
                </c:pt>
                <c:pt idx="8">
                  <c:v>918.81732165313326</c:v>
                </c:pt>
                <c:pt idx="9">
                  <c:v>902.14800056113347</c:v>
                </c:pt>
                <c:pt idx="10">
                  <c:v>896.85283697813327</c:v>
                </c:pt>
                <c:pt idx="11">
                  <c:v>739.67152474453349</c:v>
                </c:pt>
                <c:pt idx="12">
                  <c:v>838.46677732593344</c:v>
                </c:pt>
                <c:pt idx="13">
                  <c:v>805.40488379039994</c:v>
                </c:pt>
                <c:pt idx="14">
                  <c:v>827.01536204219997</c:v>
                </c:pt>
                <c:pt idx="15">
                  <c:v>746.37203787946657</c:v>
                </c:pt>
                <c:pt idx="16">
                  <c:v>679.73810647813332</c:v>
                </c:pt>
                <c:pt idx="17">
                  <c:v>772.52190028866676</c:v>
                </c:pt>
                <c:pt idx="18">
                  <c:v>710.09902904226669</c:v>
                </c:pt>
                <c:pt idx="19">
                  <c:v>766.30168165406678</c:v>
                </c:pt>
                <c:pt idx="20">
                  <c:v>727.62710245059998</c:v>
                </c:pt>
                <c:pt idx="21">
                  <c:v>660.23743879466667</c:v>
                </c:pt>
                <c:pt idx="22">
                  <c:v>654.44348976208937</c:v>
                </c:pt>
                <c:pt idx="23">
                  <c:v>617.51666730686668</c:v>
                </c:pt>
                <c:pt idx="24">
                  <c:v>608.87957935694669</c:v>
                </c:pt>
                <c:pt idx="25">
                  <c:v>624.19013463029341</c:v>
                </c:pt>
                <c:pt idx="26">
                  <c:v>521.49772702248799</c:v>
                </c:pt>
                <c:pt idx="27">
                  <c:v>534.06572982284513</c:v>
                </c:pt>
                <c:pt idx="28">
                  <c:v>551.73162428879994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32-469B-BB4C-C075EE84F1FE}"/>
            </c:ext>
          </c:extLst>
        </c:ser>
        <c:ser>
          <c:idx val="1"/>
          <c:order val="1"/>
          <c:tx>
            <c:strRef>
              <c:f>Losunartölur!$B$43</c:f>
              <c:strCache>
                <c:ptCount val="1"/>
                <c:pt idx="0">
                  <c:v>Vegasamgöngur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Losunartölur!$D$41:$AF$41</c:f>
              <c:numCache>
                <c:formatCode>General</c:formatCode>
                <c:ptCount val="2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</c:numCache>
            </c:numRef>
          </c:cat>
          <c:val>
            <c:numRef>
              <c:f>Losunartölur!$D$43:$AF$43</c:f>
              <c:numCache>
                <c:formatCode>0</c:formatCode>
                <c:ptCount val="29"/>
                <c:pt idx="0">
                  <c:v>530.22363278277658</c:v>
                </c:pt>
                <c:pt idx="1">
                  <c:v>548.70895699496361</c:v>
                </c:pt>
                <c:pt idx="2">
                  <c:v>563.21645785510555</c:v>
                </c:pt>
                <c:pt idx="3">
                  <c:v>560.12533507254625</c:v>
                </c:pt>
                <c:pt idx="4">
                  <c:v>568.18189175551026</c:v>
                </c:pt>
                <c:pt idx="5">
                  <c:v>558.04077375331394</c:v>
                </c:pt>
                <c:pt idx="6">
                  <c:v>538.72993153500454</c:v>
                </c:pt>
                <c:pt idx="7">
                  <c:v>570.19773271916654</c:v>
                </c:pt>
                <c:pt idx="8">
                  <c:v>578.90932286989153</c:v>
                </c:pt>
                <c:pt idx="9">
                  <c:v>604.56225706570467</c:v>
                </c:pt>
                <c:pt idx="10">
                  <c:v>616.19799377044376</c:v>
                </c:pt>
                <c:pt idx="11">
                  <c:v>622.83077483513341</c:v>
                </c:pt>
                <c:pt idx="12">
                  <c:v>631.72779190319488</c:v>
                </c:pt>
                <c:pt idx="13">
                  <c:v>710.68315372174845</c:v>
                </c:pt>
                <c:pt idx="14">
                  <c:v>747.37635939354107</c:v>
                </c:pt>
                <c:pt idx="15">
                  <c:v>775.76718364004626</c:v>
                </c:pt>
                <c:pt idx="16">
                  <c:v>883.66044880536072</c:v>
                </c:pt>
                <c:pt idx="17">
                  <c:v>915.22658111814872</c:v>
                </c:pt>
                <c:pt idx="18">
                  <c:v>861.39716408662321</c:v>
                </c:pt>
                <c:pt idx="19">
                  <c:v>862.20828331684572</c:v>
                </c:pt>
                <c:pt idx="20">
                  <c:v>814.58756657508445</c:v>
                </c:pt>
                <c:pt idx="21">
                  <c:v>796.12858327191111</c:v>
                </c:pt>
                <c:pt idx="22">
                  <c:v>790.7539350980062</c:v>
                </c:pt>
                <c:pt idx="23">
                  <c:v>805.33413451956733</c:v>
                </c:pt>
                <c:pt idx="24">
                  <c:v>782.17154537676151</c:v>
                </c:pt>
                <c:pt idx="25">
                  <c:v>827.41458436283665</c:v>
                </c:pt>
                <c:pt idx="26">
                  <c:v>902.72563349068537</c:v>
                </c:pt>
                <c:pt idx="27">
                  <c:v>952.80459833840393</c:v>
                </c:pt>
                <c:pt idx="28">
                  <c:v>978.59406950313451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232-469B-BB4C-C075EE84F1FE}"/>
            </c:ext>
          </c:extLst>
        </c:ser>
        <c:ser>
          <c:idx val="4"/>
          <c:order val="2"/>
          <c:tx>
            <c:strRef>
              <c:f>Losunartölur!$B$46</c:f>
              <c:strCache>
                <c:ptCount val="1"/>
                <c:pt idx="0">
                  <c:v>Vélar og tæki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Losunartölur!$D$41:$AF$41</c:f>
              <c:numCache>
                <c:formatCode>General</c:formatCode>
                <c:ptCount val="2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</c:numCache>
            </c:numRef>
          </c:cat>
          <c:val>
            <c:numRef>
              <c:f>Losunartölur!$D$46:$AF$46</c:f>
              <c:numCache>
                <c:formatCode>0</c:formatCode>
                <c:ptCount val="29"/>
                <c:pt idx="0">
                  <c:v>135.05315567531667</c:v>
                </c:pt>
                <c:pt idx="1">
                  <c:v>128.86249339599999</c:v>
                </c:pt>
                <c:pt idx="2">
                  <c:v>120.0938700871</c:v>
                </c:pt>
                <c:pt idx="3">
                  <c:v>129.65899445893331</c:v>
                </c:pt>
                <c:pt idx="4">
                  <c:v>132.14094866396664</c:v>
                </c:pt>
                <c:pt idx="5">
                  <c:v>166.1842574877333</c:v>
                </c:pt>
                <c:pt idx="6">
                  <c:v>161.16345614459999</c:v>
                </c:pt>
                <c:pt idx="7">
                  <c:v>194.18980378979998</c:v>
                </c:pt>
                <c:pt idx="8">
                  <c:v>196.38373752118329</c:v>
                </c:pt>
                <c:pt idx="9">
                  <c:v>215.25441225773329</c:v>
                </c:pt>
                <c:pt idx="10">
                  <c:v>220.05119767691664</c:v>
                </c:pt>
                <c:pt idx="11">
                  <c:v>215.26152387436662</c:v>
                </c:pt>
                <c:pt idx="12">
                  <c:v>201.58944089678332</c:v>
                </c:pt>
                <c:pt idx="13">
                  <c:v>184.79180240885</c:v>
                </c:pt>
                <c:pt idx="14">
                  <c:v>221.76154147723329</c:v>
                </c:pt>
                <c:pt idx="15">
                  <c:v>241.09447129495001</c:v>
                </c:pt>
                <c:pt idx="16">
                  <c:v>218.1026147193833</c:v>
                </c:pt>
                <c:pt idx="17">
                  <c:v>219.6636145704</c:v>
                </c:pt>
                <c:pt idx="18">
                  <c:v>212.68000703646666</c:v>
                </c:pt>
                <c:pt idx="19">
                  <c:v>148.17053255549999</c:v>
                </c:pt>
                <c:pt idx="20">
                  <c:v>118.74977454339998</c:v>
                </c:pt>
                <c:pt idx="21">
                  <c:v>108.66194634901666</c:v>
                </c:pt>
                <c:pt idx="22">
                  <c:v>103.72303964506038</c:v>
                </c:pt>
                <c:pt idx="23">
                  <c:v>98.627965823463327</c:v>
                </c:pt>
                <c:pt idx="24">
                  <c:v>144.33667638773989</c:v>
                </c:pt>
                <c:pt idx="25">
                  <c:v>118.19506844599998</c:v>
                </c:pt>
                <c:pt idx="26">
                  <c:v>137.26576505617251</c:v>
                </c:pt>
                <c:pt idx="27">
                  <c:v>140.75788073281427</c:v>
                </c:pt>
                <c:pt idx="28">
                  <c:v>112.34277891247959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61-4034-8F4C-4FD2A442136B}"/>
            </c:ext>
          </c:extLst>
        </c:ser>
        <c:ser>
          <c:idx val="7"/>
          <c:order val="3"/>
          <c:tx>
            <c:strRef>
              <c:f>Losunartölur!$B$44</c:f>
              <c:strCache>
                <c:ptCount val="1"/>
                <c:pt idx="0">
                  <c:v>Innanlandsflug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Losunartölur!$D$41:$AF$41</c:f>
              <c:numCache>
                <c:formatCode>General</c:formatCode>
                <c:ptCount val="2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</c:numCache>
            </c:numRef>
          </c:cat>
          <c:val>
            <c:numRef>
              <c:f>Losunartölur!$D$44:$AF$44</c:f>
              <c:numCache>
                <c:formatCode>0</c:formatCode>
                <c:ptCount val="29"/>
                <c:pt idx="0">
                  <c:v>32.001069840866663</c:v>
                </c:pt>
                <c:pt idx="1">
                  <c:v>30.79965172326667</c:v>
                </c:pt>
                <c:pt idx="2">
                  <c:v>25.78287747746667</c:v>
                </c:pt>
                <c:pt idx="3">
                  <c:v>25.066572060083331</c:v>
                </c:pt>
                <c:pt idx="4">
                  <c:v>23.058631957583334</c:v>
                </c:pt>
                <c:pt idx="5">
                  <c:v>29.783803935100003</c:v>
                </c:pt>
                <c:pt idx="6">
                  <c:v>33.691471191116669</c:v>
                </c:pt>
                <c:pt idx="7">
                  <c:v>31.559176890233335</c:v>
                </c:pt>
                <c:pt idx="8">
                  <c:v>33.126899885183335</c:v>
                </c:pt>
                <c:pt idx="9">
                  <c:v>31.875066510783334</c:v>
                </c:pt>
                <c:pt idx="10">
                  <c:v>28.023558325566668</c:v>
                </c:pt>
                <c:pt idx="11">
                  <c:v>24.640266187799998</c:v>
                </c:pt>
                <c:pt idx="12">
                  <c:v>21.605513360749999</c:v>
                </c:pt>
                <c:pt idx="13">
                  <c:v>22.195534081583332</c:v>
                </c:pt>
                <c:pt idx="14">
                  <c:v>23.528089852533334</c:v>
                </c:pt>
                <c:pt idx="15">
                  <c:v>26.228953806433331</c:v>
                </c:pt>
                <c:pt idx="16">
                  <c:v>28.378269703600001</c:v>
                </c:pt>
                <c:pt idx="17">
                  <c:v>22.23928605888333</c:v>
                </c:pt>
                <c:pt idx="18">
                  <c:v>26.458680526233334</c:v>
                </c:pt>
                <c:pt idx="19">
                  <c:v>21.972687151966664</c:v>
                </c:pt>
                <c:pt idx="20">
                  <c:v>21.317660824499999</c:v>
                </c:pt>
                <c:pt idx="21">
                  <c:v>20.451965742999999</c:v>
                </c:pt>
                <c:pt idx="22">
                  <c:v>21.042309315431893</c:v>
                </c:pt>
                <c:pt idx="23">
                  <c:v>19.78315312378334</c:v>
                </c:pt>
                <c:pt idx="24">
                  <c:v>40.678530263333336</c:v>
                </c:pt>
                <c:pt idx="25">
                  <c:v>20.615904741416667</c:v>
                </c:pt>
                <c:pt idx="26">
                  <c:v>22.766787739216667</c:v>
                </c:pt>
                <c:pt idx="27">
                  <c:v>23.154047704150003</c:v>
                </c:pt>
                <c:pt idx="28">
                  <c:v>24.792599279666668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DB-4958-B133-E5D4379A0CDC}"/>
            </c:ext>
          </c:extLst>
        </c:ser>
        <c:ser>
          <c:idx val="8"/>
          <c:order val="4"/>
          <c:tx>
            <c:strRef>
              <c:f>Losunartölur!$B$45</c:f>
              <c:strCache>
                <c:ptCount val="1"/>
                <c:pt idx="0">
                  <c:v>Strandsiglingar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Losunartölur!$D$41:$AF$41</c:f>
              <c:numCache>
                <c:formatCode>General</c:formatCode>
                <c:ptCount val="2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</c:numCache>
            </c:numRef>
          </c:cat>
          <c:val>
            <c:numRef>
              <c:f>Losunartölur!$D$45:$AF$45</c:f>
              <c:numCache>
                <c:formatCode>0</c:formatCode>
                <c:ptCount val="29"/>
                <c:pt idx="0">
                  <c:v>60.442494691666667</c:v>
                </c:pt>
                <c:pt idx="1">
                  <c:v>55.271508591266667</c:v>
                </c:pt>
                <c:pt idx="2">
                  <c:v>56.7516385586</c:v>
                </c:pt>
                <c:pt idx="3">
                  <c:v>61.291639859933341</c:v>
                </c:pt>
                <c:pt idx="4">
                  <c:v>58.429034896600001</c:v>
                </c:pt>
                <c:pt idx="5">
                  <c:v>37.674914554333334</c:v>
                </c:pt>
                <c:pt idx="6">
                  <c:v>44.3911588482</c:v>
                </c:pt>
                <c:pt idx="7">
                  <c:v>27.061565491600003</c:v>
                </c:pt>
                <c:pt idx="8">
                  <c:v>20.747966028600004</c:v>
                </c:pt>
                <c:pt idx="9">
                  <c:v>18.322178823333335</c:v>
                </c:pt>
                <c:pt idx="10">
                  <c:v>12.732682217799999</c:v>
                </c:pt>
                <c:pt idx="11">
                  <c:v>20.722528160933336</c:v>
                </c:pt>
                <c:pt idx="12">
                  <c:v>18.752655494066669</c:v>
                </c:pt>
                <c:pt idx="13">
                  <c:v>34.463723995066658</c:v>
                </c:pt>
                <c:pt idx="14">
                  <c:v>49.024313554000003</c:v>
                </c:pt>
                <c:pt idx="15">
                  <c:v>22.729611000733332</c:v>
                </c:pt>
                <c:pt idx="16">
                  <c:v>51.772836463799997</c:v>
                </c:pt>
                <c:pt idx="17">
                  <c:v>61.539405940600005</c:v>
                </c:pt>
                <c:pt idx="18">
                  <c:v>55.64342637313333</c:v>
                </c:pt>
                <c:pt idx="19">
                  <c:v>31.885412578933334</c:v>
                </c:pt>
                <c:pt idx="20">
                  <c:v>35.299687925600004</c:v>
                </c:pt>
                <c:pt idx="21">
                  <c:v>18.814853991</c:v>
                </c:pt>
                <c:pt idx="22">
                  <c:v>13.899237121586978</c:v>
                </c:pt>
                <c:pt idx="23">
                  <c:v>15.888880760733333</c:v>
                </c:pt>
                <c:pt idx="24">
                  <c:v>20.541147405803343</c:v>
                </c:pt>
                <c:pt idx="25">
                  <c:v>26.795179173066664</c:v>
                </c:pt>
                <c:pt idx="26">
                  <c:v>27.989207723400003</c:v>
                </c:pt>
                <c:pt idx="27">
                  <c:v>31.916375174516531</c:v>
                </c:pt>
                <c:pt idx="28">
                  <c:v>43.775550559599999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BDB-4958-B133-E5D4379A0CDC}"/>
            </c:ext>
          </c:extLst>
        </c:ser>
        <c:ser>
          <c:idx val="2"/>
          <c:order val="5"/>
          <c:tx>
            <c:strRef>
              <c:f>Losunartölur!$B$47</c:f>
              <c:strCache>
                <c:ptCount val="1"/>
                <c:pt idx="0">
                  <c:v>Eldsneytisbruni vegna framleiðsluiðnaðar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Losunartölur!$D$41:$AF$41</c:f>
              <c:numCache>
                <c:formatCode>General</c:formatCode>
                <c:ptCount val="2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</c:numCache>
            </c:numRef>
          </c:cat>
          <c:val>
            <c:numRef>
              <c:f>Losunartölur!$D$47:$AF$47</c:f>
              <c:numCache>
                <c:formatCode>0</c:formatCode>
                <c:ptCount val="29"/>
                <c:pt idx="0">
                  <c:v>241.67758410998331</c:v>
                </c:pt>
                <c:pt idx="1">
                  <c:v>170.72555245730001</c:v>
                </c:pt>
                <c:pt idx="2">
                  <c:v>235.06628262919997</c:v>
                </c:pt>
                <c:pt idx="3">
                  <c:v>253.70110422856669</c:v>
                </c:pt>
                <c:pt idx="4">
                  <c:v>229.50754034173337</c:v>
                </c:pt>
                <c:pt idx="5">
                  <c:v>218.11944355076668</c:v>
                </c:pt>
                <c:pt idx="6">
                  <c:v>265.37725183610002</c:v>
                </c:pt>
                <c:pt idx="7">
                  <c:v>303.0923621224</c:v>
                </c:pt>
                <c:pt idx="8">
                  <c:v>277.96319411451668</c:v>
                </c:pt>
                <c:pt idx="9">
                  <c:v>288.14519118426671</c:v>
                </c:pt>
                <c:pt idx="10">
                  <c:v>236.12830523598333</c:v>
                </c:pt>
                <c:pt idx="11">
                  <c:v>285.7616710700334</c:v>
                </c:pt>
                <c:pt idx="12">
                  <c:v>301.26708282361665</c:v>
                </c:pt>
                <c:pt idx="13">
                  <c:v>258.06810430634999</c:v>
                </c:pt>
                <c:pt idx="14">
                  <c:v>220.79530020026672</c:v>
                </c:pt>
                <c:pt idx="15">
                  <c:v>185.35051821375001</c:v>
                </c:pt>
                <c:pt idx="16">
                  <c:v>186.7227900047167</c:v>
                </c:pt>
                <c:pt idx="17">
                  <c:v>185.77112070430002</c:v>
                </c:pt>
                <c:pt idx="18">
                  <c:v>162.98225075933331</c:v>
                </c:pt>
                <c:pt idx="19">
                  <c:v>118.49965272540001</c:v>
                </c:pt>
                <c:pt idx="20">
                  <c:v>112.51862930390001</c:v>
                </c:pt>
                <c:pt idx="21">
                  <c:v>98.937499251883338</c:v>
                </c:pt>
                <c:pt idx="22">
                  <c:v>80.630411419339609</c:v>
                </c:pt>
                <c:pt idx="23">
                  <c:v>75.374095635836667</c:v>
                </c:pt>
                <c:pt idx="24">
                  <c:v>32.165609237960126</c:v>
                </c:pt>
                <c:pt idx="25">
                  <c:v>56.632949728800028</c:v>
                </c:pt>
                <c:pt idx="26">
                  <c:v>60.068247850127477</c:v>
                </c:pt>
                <c:pt idx="27">
                  <c:v>31.133892879785719</c:v>
                </c:pt>
                <c:pt idx="28">
                  <c:v>37.800799127520406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232-469B-BB4C-C075EE84F1FE}"/>
            </c:ext>
          </c:extLst>
        </c:ser>
        <c:ser>
          <c:idx val="3"/>
          <c:order val="6"/>
          <c:tx>
            <c:strRef>
              <c:f>Losunartölur!$B$48</c:f>
              <c:strCache>
                <c:ptCount val="1"/>
                <c:pt idx="0">
                  <c:v>Eldsneytisbruni vegna orkuiðnaðar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Losunartölur!$D$41:$AF$41</c:f>
              <c:numCache>
                <c:formatCode>General</c:formatCode>
                <c:ptCount val="2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</c:numCache>
            </c:numRef>
          </c:cat>
          <c:val>
            <c:numRef>
              <c:f>Losunartölur!$D$48:$AF$48</c:f>
              <c:numCache>
                <c:formatCode>0</c:formatCode>
                <c:ptCount val="29"/>
                <c:pt idx="0">
                  <c:v>13.8344150695</c:v>
                </c:pt>
                <c:pt idx="1">
                  <c:v>15.4397584407</c:v>
                </c:pt>
                <c:pt idx="2">
                  <c:v>13.8740441295</c:v>
                </c:pt>
                <c:pt idx="3">
                  <c:v>17.428887444099999</c:v>
                </c:pt>
                <c:pt idx="4">
                  <c:v>17.102418012699999</c:v>
                </c:pt>
                <c:pt idx="5">
                  <c:v>22.1169223343</c:v>
                </c:pt>
                <c:pt idx="6">
                  <c:v>15.6529034028</c:v>
                </c:pt>
                <c:pt idx="7">
                  <c:v>12.150240913299999</c:v>
                </c:pt>
                <c:pt idx="8">
                  <c:v>15.136583142299999</c:v>
                </c:pt>
                <c:pt idx="9">
                  <c:v>12.2091007827</c:v>
                </c:pt>
                <c:pt idx="10">
                  <c:v>11.187866269800001</c:v>
                </c:pt>
                <c:pt idx="11">
                  <c:v>10.498397580200001</c:v>
                </c:pt>
                <c:pt idx="12">
                  <c:v>12.479142358900001</c:v>
                </c:pt>
                <c:pt idx="13">
                  <c:v>9.7856832842999992</c:v>
                </c:pt>
                <c:pt idx="14">
                  <c:v>8.0429184812999992</c:v>
                </c:pt>
                <c:pt idx="15">
                  <c:v>7.9556166490000004</c:v>
                </c:pt>
                <c:pt idx="16">
                  <c:v>17.430938130099999</c:v>
                </c:pt>
                <c:pt idx="17">
                  <c:v>34.872053737100003</c:v>
                </c:pt>
                <c:pt idx="18">
                  <c:v>17.960347590800001</c:v>
                </c:pt>
                <c:pt idx="19">
                  <c:v>13.140414079599999</c:v>
                </c:pt>
                <c:pt idx="20">
                  <c:v>14.021977637000001</c:v>
                </c:pt>
                <c:pt idx="21">
                  <c:v>11.456500825999999</c:v>
                </c:pt>
                <c:pt idx="22">
                  <c:v>11.52857605</c:v>
                </c:pt>
                <c:pt idx="23">
                  <c:v>4.568501693</c:v>
                </c:pt>
                <c:pt idx="24">
                  <c:v>5.1465454730999998</c:v>
                </c:pt>
                <c:pt idx="25">
                  <c:v>4.2166131439000001</c:v>
                </c:pt>
                <c:pt idx="26">
                  <c:v>2.3797178700999999</c:v>
                </c:pt>
                <c:pt idx="27">
                  <c:v>2.3363597794199999</c:v>
                </c:pt>
                <c:pt idx="28">
                  <c:v>2.3824734955600002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232-469B-BB4C-C075EE84F1FE}"/>
            </c:ext>
          </c:extLst>
        </c:ser>
        <c:ser>
          <c:idx val="5"/>
          <c:order val="7"/>
          <c:tx>
            <c:strRef>
              <c:f>Losunartölur!$B$49</c:f>
              <c:strCache>
                <c:ptCount val="1"/>
                <c:pt idx="0">
                  <c:v>Jarðvarmavirkjanir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Losunartölur!$D$41:$AF$41</c:f>
              <c:numCache>
                <c:formatCode>General</c:formatCode>
                <c:ptCount val="2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</c:numCache>
            </c:numRef>
          </c:cat>
          <c:val>
            <c:numRef>
              <c:f>Losunartölur!$D$49:$AF$49</c:f>
              <c:numCache>
                <c:formatCode>0</c:formatCode>
                <c:ptCount val="29"/>
                <c:pt idx="0">
                  <c:v>61.55088458281611</c:v>
                </c:pt>
                <c:pt idx="1">
                  <c:v>70.131881745696191</c:v>
                </c:pt>
                <c:pt idx="2">
                  <c:v>67.772743538415881</c:v>
                </c:pt>
                <c:pt idx="3">
                  <c:v>85.550267249028678</c:v>
                </c:pt>
                <c:pt idx="4">
                  <c:v>70.296663600793906</c:v>
                </c:pt>
                <c:pt idx="5">
                  <c:v>82.432509101723952</c:v>
                </c:pt>
                <c:pt idx="6">
                  <c:v>81.501780834587493</c:v>
                </c:pt>
                <c:pt idx="7">
                  <c:v>67.105980237284285</c:v>
                </c:pt>
                <c:pt idx="8">
                  <c:v>84.166358708856407</c:v>
                </c:pt>
                <c:pt idx="9">
                  <c:v>112.05587726144537</c:v>
                </c:pt>
                <c:pt idx="10">
                  <c:v>154.05628693131297</c:v>
                </c:pt>
                <c:pt idx="11">
                  <c:v>144.76819740379139</c:v>
                </c:pt>
                <c:pt idx="12">
                  <c:v>148.39698338423921</c:v>
                </c:pt>
                <c:pt idx="13">
                  <c:v>137.31044314633255</c:v>
                </c:pt>
                <c:pt idx="14">
                  <c:v>123.91964517268885</c:v>
                </c:pt>
                <c:pt idx="15">
                  <c:v>119.29791555191447</c:v>
                </c:pt>
                <c:pt idx="16">
                  <c:v>129.24056672281176</c:v>
                </c:pt>
                <c:pt idx="17">
                  <c:v>149.83992987683513</c:v>
                </c:pt>
                <c:pt idx="18">
                  <c:v>188.48446841169911</c:v>
                </c:pt>
                <c:pt idx="19">
                  <c:v>172.40675584137767</c:v>
                </c:pt>
                <c:pt idx="20">
                  <c:v>194.21499999999997</c:v>
                </c:pt>
                <c:pt idx="21">
                  <c:v>183.00800000000001</c:v>
                </c:pt>
                <c:pt idx="22">
                  <c:v>174.81625</c:v>
                </c:pt>
                <c:pt idx="23">
                  <c:v>176.60899999999998</c:v>
                </c:pt>
                <c:pt idx="24">
                  <c:v>186.96474999999998</c:v>
                </c:pt>
                <c:pt idx="25">
                  <c:v>167.0795</c:v>
                </c:pt>
                <c:pt idx="26">
                  <c:v>151.80460830540562</c:v>
                </c:pt>
                <c:pt idx="27">
                  <c:v>149.09899999999999</c:v>
                </c:pt>
                <c:pt idx="28">
                  <c:v>158.982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232-469B-BB4C-C075EE84F1FE}"/>
            </c:ext>
          </c:extLst>
        </c:ser>
        <c:ser>
          <c:idx val="6"/>
          <c:order val="8"/>
          <c:tx>
            <c:strRef>
              <c:f>Losunartölur!$B$50</c:f>
              <c:strCache>
                <c:ptCount val="1"/>
                <c:pt idx="0">
                  <c:v>Annað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Losunartölur!$D$41:$AF$41</c:f>
              <c:numCache>
                <c:formatCode>General</c:formatCode>
                <c:ptCount val="2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</c:numCache>
            </c:numRef>
          </c:cat>
          <c:val>
            <c:numRef>
              <c:f>Losunartölur!$D$50:$AF$50</c:f>
              <c:numCache>
                <c:formatCode>0</c:formatCode>
                <c:ptCount val="29"/>
                <c:pt idx="0">
                  <c:v>48.721325007206133</c:v>
                </c:pt>
                <c:pt idx="1">
                  <c:v>47.111355057656056</c:v>
                </c:pt>
                <c:pt idx="2">
                  <c:v>44.138663198067889</c:v>
                </c:pt>
                <c:pt idx="3">
                  <c:v>44.773091966372021</c:v>
                </c:pt>
                <c:pt idx="4">
                  <c:v>32.685981049382235</c:v>
                </c:pt>
                <c:pt idx="5">
                  <c:v>29.339016819795688</c:v>
                </c:pt>
                <c:pt idx="6">
                  <c:v>39.609706859291236</c:v>
                </c:pt>
                <c:pt idx="7">
                  <c:v>28.565083489515928</c:v>
                </c:pt>
                <c:pt idx="8">
                  <c:v>36.416004648335729</c:v>
                </c:pt>
                <c:pt idx="9">
                  <c:v>37.407711716599806</c:v>
                </c:pt>
                <c:pt idx="10">
                  <c:v>29.744366189743232</c:v>
                </c:pt>
                <c:pt idx="11">
                  <c:v>25.985786824808656</c:v>
                </c:pt>
                <c:pt idx="12">
                  <c:v>23.736004670816328</c:v>
                </c:pt>
                <c:pt idx="13">
                  <c:v>24.705776977869391</c:v>
                </c:pt>
                <c:pt idx="14">
                  <c:v>65.736636307036406</c:v>
                </c:pt>
                <c:pt idx="15">
                  <c:v>48.191965582406283</c:v>
                </c:pt>
                <c:pt idx="16">
                  <c:v>40.551591243294297</c:v>
                </c:pt>
                <c:pt idx="17">
                  <c:v>21.012630261865979</c:v>
                </c:pt>
                <c:pt idx="18">
                  <c:v>16.726703626044582</c:v>
                </c:pt>
                <c:pt idx="19">
                  <c:v>15.918737974809574</c:v>
                </c:pt>
                <c:pt idx="20">
                  <c:v>24.930302569215655</c:v>
                </c:pt>
                <c:pt idx="21">
                  <c:v>17.338609838421917</c:v>
                </c:pt>
                <c:pt idx="22">
                  <c:v>10.150030110885382</c:v>
                </c:pt>
                <c:pt idx="23">
                  <c:v>11.678726377049315</c:v>
                </c:pt>
                <c:pt idx="24">
                  <c:v>16.461205541155323</c:v>
                </c:pt>
                <c:pt idx="25">
                  <c:v>14.30455508938644</c:v>
                </c:pt>
                <c:pt idx="26">
                  <c:v>8.6219876078043853</c:v>
                </c:pt>
                <c:pt idx="27">
                  <c:v>12.615918329084252</c:v>
                </c:pt>
                <c:pt idx="28">
                  <c:v>9.5122472137986733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232-469B-BB4C-C075EE84F1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serLines>
          <c:spPr>
            <a:ln w="9525" cap="flat" cmpd="sng" algn="ctr">
              <a:solidFill>
                <a:schemeClr val="tx1">
                  <a:lumMod val="35000"/>
                  <a:lumOff val="65000"/>
                </a:schemeClr>
              </a:solidFill>
              <a:prstDash val="sysDash"/>
              <a:round/>
            </a:ln>
            <a:effectLst/>
          </c:spPr>
        </c:serLines>
        <c:axId val="1072350992"/>
        <c:axId val="1072350336"/>
      </c:barChart>
      <c:catAx>
        <c:axId val="10723509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72350336"/>
        <c:crosses val="autoZero"/>
        <c:auto val="1"/>
        <c:lblAlgn val="ctr"/>
        <c:lblOffset val="100"/>
        <c:noMultiLvlLbl val="0"/>
      </c:catAx>
      <c:valAx>
        <c:axId val="10723503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is-IS"/>
                  <a:t>Losun GHL (kt</a:t>
                </a:r>
                <a:r>
                  <a:rPr lang="is-IS" baseline="0"/>
                  <a:t> CO</a:t>
                </a:r>
                <a:r>
                  <a:rPr lang="is-IS" sz="1000" baseline="-25000"/>
                  <a:t>2</a:t>
                </a:r>
                <a:r>
                  <a:rPr lang="is-IS" sz="1000" baseline="0"/>
                  <a:t>-íg.)</a:t>
                </a:r>
                <a:endParaRPr lang="is-IS"/>
              </a:p>
            </c:rich>
          </c:tx>
          <c:layout>
            <c:manualLayout>
              <c:xMode val="edge"/>
              <c:yMode val="edge"/>
              <c:x val="1.7171717171717171E-2"/>
              <c:y val="0.3055893564316816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723509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'Losun skipt eftir skuldbind.'!$B$76</c:f>
              <c:strCache>
                <c:ptCount val="1"/>
                <c:pt idx="0">
                  <c:v>Eldsneytisbruni (orka), staðbundinn iðnaður (CO2)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'Losun skipt eftir skuldbind.'!$S$75:$AF$75</c:f>
              <c:numCache>
                <c:formatCode>General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'Losun skipt eftir skuldbind.'!$S$76:$AF$76</c:f>
              <c:numCache>
                <c:formatCode>0</c:formatCode>
                <c:ptCount val="14"/>
                <c:pt idx="0">
                  <c:v>31.174118</c:v>
                </c:pt>
                <c:pt idx="1">
                  <c:v>25.455764341866672</c:v>
                </c:pt>
                <c:pt idx="2">
                  <c:v>25.406225813333336</c:v>
                </c:pt>
                <c:pt idx="3">
                  <c:v>25.030248853333333</c:v>
                </c:pt>
                <c:pt idx="4">
                  <c:v>20.077822040000001</c:v>
                </c:pt>
                <c:pt idx="5">
                  <c:v>21.75813826666667</c:v>
                </c:pt>
                <c:pt idx="6">
                  <c:v>22.05996232</c:v>
                </c:pt>
                <c:pt idx="7">
                  <c:v>15.966683531593601</c:v>
                </c:pt>
                <c:pt idx="8">
                  <c:v>11.370694227316061</c:v>
                </c:pt>
                <c:pt idx="9">
                  <c:v>7.989149136368459</c:v>
                </c:pt>
                <c:pt idx="10">
                  <c:v>7.8797282683219994</c:v>
                </c:pt>
                <c:pt idx="11">
                  <c:v>12.421143917972499</c:v>
                </c:pt>
                <c:pt idx="12">
                  <c:v>10.9135797336974</c:v>
                </c:pt>
                <c:pt idx="13">
                  <c:v>12.178335297197661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8B9-477A-8759-16BF55F72EDF}"/>
            </c:ext>
          </c:extLst>
        </c:ser>
        <c:ser>
          <c:idx val="1"/>
          <c:order val="1"/>
          <c:tx>
            <c:strRef>
              <c:f>'Losun skipt eftir skuldbind.'!$B$77</c:f>
              <c:strCache>
                <c:ptCount val="1"/>
                <c:pt idx="0">
                  <c:v>Kísil- og kísilmálmframleiðsla (CO2)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'Losun skipt eftir skuldbind.'!$S$75:$AF$75</c:f>
              <c:numCache>
                <c:formatCode>General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'Losun skipt eftir skuldbind.'!$S$77:$AF$77</c:f>
              <c:numCache>
                <c:formatCode>0</c:formatCode>
                <c:ptCount val="14"/>
                <c:pt idx="0">
                  <c:v>376.83593000640002</c:v>
                </c:pt>
                <c:pt idx="1">
                  <c:v>378.67314290880006</c:v>
                </c:pt>
                <c:pt idx="2">
                  <c:v>398.15671910400005</c:v>
                </c:pt>
                <c:pt idx="3">
                  <c:v>349.27363032799997</c:v>
                </c:pt>
                <c:pt idx="4">
                  <c:v>350.6137790624</c:v>
                </c:pt>
                <c:pt idx="5">
                  <c:v>369.7000336512001</c:v>
                </c:pt>
                <c:pt idx="6">
                  <c:v>377.47027440484715</c:v>
                </c:pt>
                <c:pt idx="7">
                  <c:v>410.12313323066928</c:v>
                </c:pt>
                <c:pt idx="8">
                  <c:v>406.1587385957888</c:v>
                </c:pt>
                <c:pt idx="9">
                  <c:v>368.42319359483201</c:v>
                </c:pt>
                <c:pt idx="10">
                  <c:v>400.91596159685452</c:v>
                </c:pt>
                <c:pt idx="11">
                  <c:v>405.16545580981278</c:v>
                </c:pt>
                <c:pt idx="12">
                  <c:v>428.32083524965424</c:v>
                </c:pt>
                <c:pt idx="13">
                  <c:v>452.2433647004662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8B9-477A-8759-16BF55F72EDF}"/>
            </c:ext>
          </c:extLst>
        </c:ser>
        <c:ser>
          <c:idx val="2"/>
          <c:order val="2"/>
          <c:tx>
            <c:strRef>
              <c:f>'Losun skipt eftir skuldbind.'!$B$78</c:f>
              <c:strCache>
                <c:ptCount val="1"/>
                <c:pt idx="0">
                  <c:v>Álframleiðsla (CO2 og PFC)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'Losun skipt eftir skuldbind.'!$S$75:$AF$75</c:f>
              <c:numCache>
                <c:formatCode>General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'Losun skipt eftir skuldbind.'!$S$78:$AF$78</c:f>
              <c:numCache>
                <c:formatCode>0</c:formatCode>
                <c:ptCount val="14"/>
                <c:pt idx="0">
                  <c:v>447.90682320269514</c:v>
                </c:pt>
                <c:pt idx="1">
                  <c:v>909.13756031558182</c:v>
                </c:pt>
                <c:pt idx="2">
                  <c:v>1024.3618779493479</c:v>
                </c:pt>
                <c:pt idx="3">
                  <c:v>1598.197338961917</c:v>
                </c:pt>
                <c:pt idx="4">
                  <c:v>1411.5383229507906</c:v>
                </c:pt>
                <c:pt idx="5">
                  <c:v>1409.2122334986375</c:v>
                </c:pt>
                <c:pt idx="6">
                  <c:v>1288.8165286988103</c:v>
                </c:pt>
                <c:pt idx="7">
                  <c:v>1338.2025386094149</c:v>
                </c:pt>
                <c:pt idx="8">
                  <c:v>1362.3519771395036</c:v>
                </c:pt>
                <c:pt idx="9">
                  <c:v>1378.5311467114411</c:v>
                </c:pt>
                <c:pt idx="10">
                  <c:v>1403.2452427266985</c:v>
                </c:pt>
                <c:pt idx="11">
                  <c:v>1363.3779257073038</c:v>
                </c:pt>
                <c:pt idx="12">
                  <c:v>1392.4342069747249</c:v>
                </c:pt>
                <c:pt idx="13">
                  <c:v>1390.2634967130271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B9-477A-8759-16BF55F72E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25448592"/>
        <c:axId val="1025450560"/>
      </c:barChart>
      <c:catAx>
        <c:axId val="1025448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25450560"/>
        <c:crosses val="autoZero"/>
        <c:auto val="1"/>
        <c:lblAlgn val="ctr"/>
        <c:lblOffset val="100"/>
        <c:noMultiLvlLbl val="0"/>
      </c:catAx>
      <c:valAx>
        <c:axId val="10254505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254485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s-IS"/>
              <a:t>Iðnaður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Losunartölur!$B$74</c:f>
              <c:strCache>
                <c:ptCount val="1"/>
                <c:pt idx="0">
                  <c:v>Steinefnaiðnaður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Losunartölur!$D$73:$AF$73</c:f>
              <c:numCache>
                <c:formatCode>General</c:formatCode>
                <c:ptCount val="2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</c:numCache>
            </c:numRef>
          </c:cat>
          <c:val>
            <c:numRef>
              <c:f>Losunartölur!$D$74:$AF$74</c:f>
              <c:numCache>
                <c:formatCode>0</c:formatCode>
                <c:ptCount val="29"/>
                <c:pt idx="0">
                  <c:v>52.256339687299999</c:v>
                </c:pt>
                <c:pt idx="1">
                  <c:v>48.6277779459</c:v>
                </c:pt>
                <c:pt idx="2">
                  <c:v>45.670125973499999</c:v>
                </c:pt>
                <c:pt idx="3">
                  <c:v>39.654677162200002</c:v>
                </c:pt>
                <c:pt idx="4">
                  <c:v>37.353068341499998</c:v>
                </c:pt>
                <c:pt idx="5">
                  <c:v>37.842061164599997</c:v>
                </c:pt>
                <c:pt idx="6">
                  <c:v>41.755640560300002</c:v>
                </c:pt>
                <c:pt idx="7">
                  <c:v>46.519068504099998</c:v>
                </c:pt>
                <c:pt idx="8">
                  <c:v>54.358745967300003</c:v>
                </c:pt>
                <c:pt idx="9">
                  <c:v>61.4052469059</c:v>
                </c:pt>
                <c:pt idx="10">
                  <c:v>65.449830021799997</c:v>
                </c:pt>
                <c:pt idx="11">
                  <c:v>58.6594453628</c:v>
                </c:pt>
                <c:pt idx="12">
                  <c:v>39.313677956799999</c:v>
                </c:pt>
                <c:pt idx="13">
                  <c:v>32.975809699800003</c:v>
                </c:pt>
                <c:pt idx="14">
                  <c:v>50.813966560799997</c:v>
                </c:pt>
                <c:pt idx="15">
                  <c:v>54.981288890000002</c:v>
                </c:pt>
                <c:pt idx="16">
                  <c:v>62.168088455000003</c:v>
                </c:pt>
                <c:pt idx="17">
                  <c:v>64.331651867999994</c:v>
                </c:pt>
                <c:pt idx="18">
                  <c:v>61.804693555</c:v>
                </c:pt>
                <c:pt idx="19">
                  <c:v>28.685283075800001</c:v>
                </c:pt>
                <c:pt idx="20">
                  <c:v>10.3999726918</c:v>
                </c:pt>
                <c:pt idx="21">
                  <c:v>20.143580461999999</c:v>
                </c:pt>
                <c:pt idx="22">
                  <c:v>0.50936247599999995</c:v>
                </c:pt>
                <c:pt idx="23">
                  <c:v>0.552723886</c:v>
                </c:pt>
                <c:pt idx="24">
                  <c:v>0.54749451199999999</c:v>
                </c:pt>
                <c:pt idx="25">
                  <c:v>0.716540132</c:v>
                </c:pt>
                <c:pt idx="26">
                  <c:v>0.77397152499999999</c:v>
                </c:pt>
                <c:pt idx="27">
                  <c:v>0.90232273399999996</c:v>
                </c:pt>
                <c:pt idx="28">
                  <c:v>0.90521219100000005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36-4B03-B274-5B3426889A44}"/>
            </c:ext>
          </c:extLst>
        </c:ser>
        <c:ser>
          <c:idx val="1"/>
          <c:order val="1"/>
          <c:tx>
            <c:strRef>
              <c:f>Losunartölur!$B$75</c:f>
              <c:strCache>
                <c:ptCount val="1"/>
                <c:pt idx="0">
                  <c:v>Efnaiðnaður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Losunartölur!$D$73:$AF$73</c:f>
              <c:numCache>
                <c:formatCode>General</c:formatCode>
                <c:ptCount val="2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</c:numCache>
            </c:numRef>
          </c:cat>
          <c:val>
            <c:numRef>
              <c:f>Losunartölur!$D$75:$AF$75</c:f>
              <c:numCache>
                <c:formatCode>0</c:formatCode>
                <c:ptCount val="29"/>
                <c:pt idx="0">
                  <c:v>46.848301999999997</c:v>
                </c:pt>
                <c:pt idx="1">
                  <c:v>45.310980999999998</c:v>
                </c:pt>
                <c:pt idx="2">
                  <c:v>40.483623000000001</c:v>
                </c:pt>
                <c:pt idx="3">
                  <c:v>42.558</c:v>
                </c:pt>
                <c:pt idx="4">
                  <c:v>42.966414999999998</c:v>
                </c:pt>
                <c:pt idx="5">
                  <c:v>40.983358000000003</c:v>
                </c:pt>
                <c:pt idx="6">
                  <c:v>47.783811</c:v>
                </c:pt>
                <c:pt idx="7">
                  <c:v>39.949818999999998</c:v>
                </c:pt>
                <c:pt idx="8">
                  <c:v>34.845215000000003</c:v>
                </c:pt>
                <c:pt idx="9">
                  <c:v>35.207053000000002</c:v>
                </c:pt>
                <c:pt idx="10">
                  <c:v>18.317008000000001</c:v>
                </c:pt>
                <c:pt idx="11">
                  <c:v>16.017271999999998</c:v>
                </c:pt>
                <c:pt idx="12">
                  <c:v>0.45369799999999999</c:v>
                </c:pt>
                <c:pt idx="13">
                  <c:v>0.47860399999999997</c:v>
                </c:pt>
                <c:pt idx="14">
                  <c:v>0.38885599999999998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936-4B03-B274-5B3426889A44}"/>
            </c:ext>
          </c:extLst>
        </c:ser>
        <c:ser>
          <c:idx val="2"/>
          <c:order val="2"/>
          <c:tx>
            <c:strRef>
              <c:f>Losunartölur!$B$76</c:f>
              <c:strCache>
                <c:ptCount val="1"/>
                <c:pt idx="0">
                  <c:v>Málmiðnaður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Losunartölur!$D$73:$AF$73</c:f>
              <c:numCache>
                <c:formatCode>General</c:formatCode>
                <c:ptCount val="2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</c:numCache>
            </c:numRef>
          </c:cat>
          <c:val>
            <c:numRef>
              <c:f>Losunartölur!$D$76:$AF$76</c:f>
              <c:numCache>
                <c:formatCode>0</c:formatCode>
                <c:ptCount val="29"/>
                <c:pt idx="0">
                  <c:v>844.21891502970504</c:v>
                </c:pt>
                <c:pt idx="1">
                  <c:v>729.28974235822</c:v>
                </c:pt>
                <c:pt idx="2">
                  <c:v>507.94220287673249</c:v>
                </c:pt>
                <c:pt idx="3">
                  <c:v>468.19638060562801</c:v>
                </c:pt>
                <c:pt idx="4">
                  <c:v>435.8226467784375</c:v>
                </c:pt>
                <c:pt idx="5">
                  <c:v>469.08037215439998</c:v>
                </c:pt>
                <c:pt idx="6">
                  <c:v>424.93051591036198</c:v>
                </c:pt>
                <c:pt idx="7">
                  <c:v>546.86589423578118</c:v>
                </c:pt>
                <c:pt idx="8">
                  <c:v>681.79413407097718</c:v>
                </c:pt>
                <c:pt idx="9">
                  <c:v>816.11082189933666</c:v>
                </c:pt>
                <c:pt idx="10">
                  <c:v>868.16811795029116</c:v>
                </c:pt>
                <c:pt idx="11">
                  <c:v>876.23634987334117</c:v>
                </c:pt>
                <c:pt idx="12">
                  <c:v>890.30486733139617</c:v>
                </c:pt>
                <c:pt idx="13">
                  <c:v>882.78353724372562</c:v>
                </c:pt>
                <c:pt idx="14">
                  <c:v>862.97807772471651</c:v>
                </c:pt>
                <c:pt idx="15">
                  <c:v>827.5172737775631</c:v>
                </c:pt>
                <c:pt idx="16">
                  <c:v>1290.5304827831794</c:v>
                </c:pt>
                <c:pt idx="17">
                  <c:v>1425.3725881266153</c:v>
                </c:pt>
                <c:pt idx="18">
                  <c:v>1949.8816248439225</c:v>
                </c:pt>
                <c:pt idx="19">
                  <c:v>1764.6034237858278</c:v>
                </c:pt>
                <c:pt idx="20">
                  <c:v>1781.4676767121721</c:v>
                </c:pt>
                <c:pt idx="21">
                  <c:v>1668.9163166237411</c:v>
                </c:pt>
                <c:pt idx="22">
                  <c:v>1751.2850991180376</c:v>
                </c:pt>
                <c:pt idx="23">
                  <c:v>1771.5013985457999</c:v>
                </c:pt>
                <c:pt idx="24">
                  <c:v>1750.4826812438</c:v>
                </c:pt>
                <c:pt idx="25">
                  <c:v>1807.4538337277838</c:v>
                </c:pt>
                <c:pt idx="26">
                  <c:v>1772.1444869162704</c:v>
                </c:pt>
                <c:pt idx="27">
                  <c:v>1823.880524571862</c:v>
                </c:pt>
                <c:pt idx="28">
                  <c:v>1845.6641808924287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936-4B03-B274-5B3426889A44}"/>
            </c:ext>
          </c:extLst>
        </c:ser>
        <c:ser>
          <c:idx val="3"/>
          <c:order val="3"/>
          <c:tx>
            <c:strRef>
              <c:f>Losunartölur!$B$77</c:f>
              <c:strCache>
                <c:ptCount val="1"/>
                <c:pt idx="0">
                  <c:v>Leysiefni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Losunartölur!$D$73:$AF$73</c:f>
              <c:numCache>
                <c:formatCode>General</c:formatCode>
                <c:ptCount val="2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</c:numCache>
            </c:numRef>
          </c:cat>
          <c:val>
            <c:numRef>
              <c:f>Losunartölur!$D$77:$AF$77</c:f>
              <c:numCache>
                <c:formatCode>0</c:formatCode>
                <c:ptCount val="29"/>
                <c:pt idx="0">
                  <c:v>6.7649734459472004</c:v>
                </c:pt>
                <c:pt idx="1">
                  <c:v>6.6253041512294004</c:v>
                </c:pt>
                <c:pt idx="2">
                  <c:v>6.7689446221112002</c:v>
                </c:pt>
                <c:pt idx="3">
                  <c:v>7.0152697355548002</c:v>
                </c:pt>
                <c:pt idx="4">
                  <c:v>6.9293959771656004</c:v>
                </c:pt>
                <c:pt idx="5">
                  <c:v>7.4412222199136</c:v>
                </c:pt>
                <c:pt idx="6">
                  <c:v>7.4013184295128003</c:v>
                </c:pt>
                <c:pt idx="7">
                  <c:v>7.2865602557361999</c:v>
                </c:pt>
                <c:pt idx="8">
                  <c:v>7.4295130377963998</c:v>
                </c:pt>
                <c:pt idx="9">
                  <c:v>6.9792285546438002</c:v>
                </c:pt>
                <c:pt idx="10">
                  <c:v>7.3544798068121997</c:v>
                </c:pt>
                <c:pt idx="11">
                  <c:v>6.4540770891549997</c:v>
                </c:pt>
                <c:pt idx="12">
                  <c:v>6.6865074354781999</c:v>
                </c:pt>
                <c:pt idx="13">
                  <c:v>6.3554558751319998</c:v>
                </c:pt>
                <c:pt idx="14">
                  <c:v>7.1404000570533999</c:v>
                </c:pt>
                <c:pt idx="15">
                  <c:v>6.8704182921842003</c:v>
                </c:pt>
                <c:pt idx="16">
                  <c:v>7.6414170120764</c:v>
                </c:pt>
                <c:pt idx="17">
                  <c:v>7.1614511547957997</c:v>
                </c:pt>
                <c:pt idx="18">
                  <c:v>6.3837715681915999</c:v>
                </c:pt>
                <c:pt idx="19">
                  <c:v>4.8817543970779997</c:v>
                </c:pt>
                <c:pt idx="20">
                  <c:v>5.1097162073264002</c:v>
                </c:pt>
                <c:pt idx="21">
                  <c:v>5.3356039625670002</c:v>
                </c:pt>
                <c:pt idx="22">
                  <c:v>5.2432528318773999</c:v>
                </c:pt>
                <c:pt idx="23">
                  <c:v>5.1729255388282001</c:v>
                </c:pt>
                <c:pt idx="24">
                  <c:v>5.2296634669299999</c:v>
                </c:pt>
                <c:pt idx="25">
                  <c:v>5.5289032851158</c:v>
                </c:pt>
                <c:pt idx="26">
                  <c:v>5.4667752538718002</c:v>
                </c:pt>
                <c:pt idx="27">
                  <c:v>5.137252378536</c:v>
                </c:pt>
                <c:pt idx="28">
                  <c:v>5.6028641032342001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936-4B03-B274-5B3426889A44}"/>
            </c:ext>
          </c:extLst>
        </c:ser>
        <c:ser>
          <c:idx val="4"/>
          <c:order val="4"/>
          <c:tx>
            <c:strRef>
              <c:f>Losunartölur!$B$78</c:f>
              <c:strCache>
                <c:ptCount val="1"/>
                <c:pt idx="0">
                  <c:v>F-gös (m.a. Kælimiðlar)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Losunartölur!$D$73:$AF$73</c:f>
              <c:numCache>
                <c:formatCode>General</c:formatCode>
                <c:ptCount val="2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</c:numCache>
            </c:numRef>
          </c:cat>
          <c:val>
            <c:numRef>
              <c:f>Losunartölur!$D$78:$AF$78</c:f>
              <c:numCache>
                <c:formatCode>0</c:formatCode>
                <c:ptCount val="29"/>
                <c:pt idx="0">
                  <c:v>0.34503629049793</c:v>
                </c:pt>
                <c:pt idx="1">
                  <c:v>0.69534108057731003</c:v>
                </c:pt>
                <c:pt idx="2">
                  <c:v>0.70436784591335</c:v>
                </c:pt>
                <c:pt idx="3">
                  <c:v>1.58037855053897</c:v>
                </c:pt>
                <c:pt idx="4">
                  <c:v>2.0313482469151301</c:v>
                </c:pt>
                <c:pt idx="5">
                  <c:v>3.4315461825756501</c:v>
                </c:pt>
                <c:pt idx="6">
                  <c:v>10.652492892010351</c:v>
                </c:pt>
                <c:pt idx="7">
                  <c:v>16.888844666527259</c:v>
                </c:pt>
                <c:pt idx="8">
                  <c:v>26.31685435006526</c:v>
                </c:pt>
                <c:pt idx="9">
                  <c:v>37.979899664676388</c:v>
                </c:pt>
                <c:pt idx="10">
                  <c:v>43.963933079374492</c:v>
                </c:pt>
                <c:pt idx="11">
                  <c:v>41.103556679898347</c:v>
                </c:pt>
                <c:pt idx="12">
                  <c:v>49.329839831923408</c:v>
                </c:pt>
                <c:pt idx="13">
                  <c:v>46.558191414295521</c:v>
                </c:pt>
                <c:pt idx="14">
                  <c:v>51.464563110669459</c:v>
                </c:pt>
                <c:pt idx="15">
                  <c:v>55.5608215637914</c:v>
                </c:pt>
                <c:pt idx="16">
                  <c:v>57.392046437361429</c:v>
                </c:pt>
                <c:pt idx="17">
                  <c:v>50.849420690408721</c:v>
                </c:pt>
                <c:pt idx="18">
                  <c:v>60.44184902141388</c:v>
                </c:pt>
                <c:pt idx="19">
                  <c:v>73.117439815096262</c:v>
                </c:pt>
                <c:pt idx="20">
                  <c:v>105.10787949054567</c:v>
                </c:pt>
                <c:pt idx="21">
                  <c:v>130.46159018577814</c:v>
                </c:pt>
                <c:pt idx="22">
                  <c:v>140.74773813291003</c:v>
                </c:pt>
                <c:pt idx="23">
                  <c:v>163.38029255417203</c:v>
                </c:pt>
                <c:pt idx="24">
                  <c:v>169.61368844614839</c:v>
                </c:pt>
                <c:pt idx="25">
                  <c:v>179.67605933004234</c:v>
                </c:pt>
                <c:pt idx="26">
                  <c:v>204.49508616683244</c:v>
                </c:pt>
                <c:pt idx="27">
                  <c:v>190.93596987873704</c:v>
                </c:pt>
                <c:pt idx="28">
                  <c:v>167.27832805739942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936-4B03-B274-5B3426889A44}"/>
            </c:ext>
          </c:extLst>
        </c:ser>
        <c:ser>
          <c:idx val="5"/>
          <c:order val="5"/>
          <c:tx>
            <c:strRef>
              <c:f>Losunartölur!$B$79</c:f>
              <c:strCache>
                <c:ptCount val="1"/>
                <c:pt idx="0">
                  <c:v>Efnanotkun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Losunartölur!$D$73:$AF$73</c:f>
              <c:numCache>
                <c:formatCode>General</c:formatCode>
                <c:ptCount val="2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</c:numCache>
            </c:numRef>
          </c:cat>
          <c:val>
            <c:numRef>
              <c:f>Losunartölur!$D$79:$AF$79</c:f>
              <c:numCache>
                <c:formatCode>0</c:formatCode>
                <c:ptCount val="29"/>
                <c:pt idx="0">
                  <c:v>7.2426489220940002</c:v>
                </c:pt>
                <c:pt idx="1">
                  <c:v>6.8822018562340004</c:v>
                </c:pt>
                <c:pt idx="2">
                  <c:v>6.3424276569730003</c:v>
                </c:pt>
                <c:pt idx="3">
                  <c:v>6.2126439344950004</c:v>
                </c:pt>
                <c:pt idx="4">
                  <c:v>5.8084173302039996</c:v>
                </c:pt>
                <c:pt idx="5">
                  <c:v>5.7780891652159996</c:v>
                </c:pt>
                <c:pt idx="6">
                  <c:v>6.174184387375</c:v>
                </c:pt>
                <c:pt idx="7">
                  <c:v>6.2314691183399997</c:v>
                </c:pt>
                <c:pt idx="8">
                  <c:v>6.3737068886369999</c:v>
                </c:pt>
                <c:pt idx="9">
                  <c:v>6.554595991137</c:v>
                </c:pt>
                <c:pt idx="10">
                  <c:v>6.3205046394529996</c:v>
                </c:pt>
                <c:pt idx="11">
                  <c:v>6.0836464754159998</c:v>
                </c:pt>
                <c:pt idx="12">
                  <c:v>5.7549282349280002</c:v>
                </c:pt>
                <c:pt idx="13">
                  <c:v>5.7084864761449996</c:v>
                </c:pt>
                <c:pt idx="14">
                  <c:v>5.5336828003839997</c:v>
                </c:pt>
                <c:pt idx="15">
                  <c:v>6.5870658605300001</c:v>
                </c:pt>
                <c:pt idx="16">
                  <c:v>6.7646637373610004</c:v>
                </c:pt>
                <c:pt idx="17">
                  <c:v>7.5182529334629997</c:v>
                </c:pt>
                <c:pt idx="18">
                  <c:v>7.2159974372609996</c:v>
                </c:pt>
                <c:pt idx="19">
                  <c:v>6.7034311262259996</c:v>
                </c:pt>
                <c:pt idx="20">
                  <c:v>8.5789542783629997</c:v>
                </c:pt>
                <c:pt idx="21">
                  <c:v>7.1472333779549997</c:v>
                </c:pt>
                <c:pt idx="22">
                  <c:v>9.3446868914329997</c:v>
                </c:pt>
                <c:pt idx="23">
                  <c:v>6.6891579878730001</c:v>
                </c:pt>
                <c:pt idx="24">
                  <c:v>5.5035480057059996</c:v>
                </c:pt>
                <c:pt idx="25">
                  <c:v>4.84850401996</c:v>
                </c:pt>
                <c:pt idx="26">
                  <c:v>4.1029557089270003</c:v>
                </c:pt>
                <c:pt idx="27">
                  <c:v>4.8011833427199999</c:v>
                </c:pt>
                <c:pt idx="28">
                  <c:v>6.2495477722780004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936-4B03-B274-5B3426889A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serLines>
          <c:spPr>
            <a:ln w="9525" cap="flat" cmpd="sng" algn="ctr">
              <a:solidFill>
                <a:schemeClr val="tx1">
                  <a:lumMod val="35000"/>
                  <a:lumOff val="65000"/>
                </a:schemeClr>
              </a:solidFill>
              <a:prstDash val="sysDash"/>
              <a:round/>
            </a:ln>
            <a:effectLst/>
          </c:spPr>
        </c:serLines>
        <c:axId val="949955576"/>
        <c:axId val="949955904"/>
      </c:barChart>
      <c:catAx>
        <c:axId val="9499555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49955904"/>
        <c:crosses val="autoZero"/>
        <c:auto val="1"/>
        <c:lblAlgn val="ctr"/>
        <c:lblOffset val="100"/>
        <c:noMultiLvlLbl val="0"/>
      </c:catAx>
      <c:valAx>
        <c:axId val="9499559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is-IS" sz="1000" b="0" i="0" baseline="0">
                    <a:effectLst/>
                  </a:rPr>
                  <a:t>Losun GHL (kt CO</a:t>
                </a:r>
                <a:r>
                  <a:rPr lang="is-IS" sz="1000" b="0" i="0" baseline="-25000">
                    <a:effectLst/>
                  </a:rPr>
                  <a:t>2</a:t>
                </a:r>
                <a:r>
                  <a:rPr lang="is-IS" sz="1000" b="0" i="0" baseline="0">
                    <a:effectLst/>
                  </a:rPr>
                  <a:t>-íg.)</a:t>
                </a:r>
                <a:endParaRPr lang="is-IS" sz="10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499555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s-IS"/>
              <a:t>Landbúnaður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Losunartölur!$B$101</c:f>
              <c:strCache>
                <c:ptCount val="1"/>
                <c:pt idx="0">
                  <c:v>Iðragerjun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Losunartölur!$D$100:$AF$100</c:f>
              <c:numCache>
                <c:formatCode>General</c:formatCode>
                <c:ptCount val="2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</c:numCache>
            </c:numRef>
          </c:cat>
          <c:val>
            <c:numRef>
              <c:f>Losunartölur!$D$101:$AF$101</c:f>
              <c:numCache>
                <c:formatCode>0</c:formatCode>
                <c:ptCount val="29"/>
                <c:pt idx="0">
                  <c:v>326.32160849166672</c:v>
                </c:pt>
                <c:pt idx="1">
                  <c:v>316.86114429791672</c:v>
                </c:pt>
                <c:pt idx="2">
                  <c:v>313.02291274999999</c:v>
                </c:pt>
                <c:pt idx="3">
                  <c:v>312.71885662083326</c:v>
                </c:pt>
                <c:pt idx="4">
                  <c:v>315.20102117291674</c:v>
                </c:pt>
                <c:pt idx="5">
                  <c:v>303.23375870416675</c:v>
                </c:pt>
                <c:pt idx="6">
                  <c:v>307.86556296458326</c:v>
                </c:pt>
                <c:pt idx="7">
                  <c:v>305.42543181874998</c:v>
                </c:pt>
                <c:pt idx="8">
                  <c:v>311.29075276041675</c:v>
                </c:pt>
                <c:pt idx="9">
                  <c:v>310.01770658958327</c:v>
                </c:pt>
                <c:pt idx="10">
                  <c:v>297.83699298124998</c:v>
                </c:pt>
                <c:pt idx="11">
                  <c:v>299.53582360833326</c:v>
                </c:pt>
                <c:pt idx="12">
                  <c:v>294.11960667708325</c:v>
                </c:pt>
                <c:pt idx="13">
                  <c:v>290.56052199583326</c:v>
                </c:pt>
                <c:pt idx="14">
                  <c:v>286.72542652916673</c:v>
                </c:pt>
                <c:pt idx="15">
                  <c:v>289.02912778749999</c:v>
                </c:pt>
                <c:pt idx="16">
                  <c:v>294.56448130625</c:v>
                </c:pt>
                <c:pt idx="17">
                  <c:v>298.84221968958326</c:v>
                </c:pt>
                <c:pt idx="18">
                  <c:v>301.85389414166673</c:v>
                </c:pt>
                <c:pt idx="19">
                  <c:v>306.13893786249997</c:v>
                </c:pt>
                <c:pt idx="20">
                  <c:v>303.06097672291673</c:v>
                </c:pt>
                <c:pt idx="21">
                  <c:v>302.58864351875002</c:v>
                </c:pt>
                <c:pt idx="22">
                  <c:v>299.58348758541678</c:v>
                </c:pt>
                <c:pt idx="23">
                  <c:v>293.63157842708324</c:v>
                </c:pt>
                <c:pt idx="24">
                  <c:v>312.96615673541675</c:v>
                </c:pt>
                <c:pt idx="25">
                  <c:v>316.35421628124999</c:v>
                </c:pt>
                <c:pt idx="26">
                  <c:v>321.3301634</c:v>
                </c:pt>
                <c:pt idx="27">
                  <c:v>315.10557865833323</c:v>
                </c:pt>
                <c:pt idx="28">
                  <c:v>301.14044263124998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C9-4AED-96A2-51D007CDED1B}"/>
            </c:ext>
          </c:extLst>
        </c:ser>
        <c:ser>
          <c:idx val="1"/>
          <c:order val="1"/>
          <c:tx>
            <c:strRef>
              <c:f>Losunartölur!$B$102</c:f>
              <c:strCache>
                <c:ptCount val="1"/>
                <c:pt idx="0">
                  <c:v>Meðhöndlun húsdýraáburðar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Losunartölur!$D$100:$AF$100</c:f>
              <c:numCache>
                <c:formatCode>General</c:formatCode>
                <c:ptCount val="2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</c:numCache>
            </c:numRef>
          </c:cat>
          <c:val>
            <c:numRef>
              <c:f>Losunartölur!$D$102:$AF$102</c:f>
              <c:numCache>
                <c:formatCode>0</c:formatCode>
                <c:ptCount val="29"/>
                <c:pt idx="0">
                  <c:v>82.57097725397098</c:v>
                </c:pt>
                <c:pt idx="1">
                  <c:v>80.149297341901146</c:v>
                </c:pt>
                <c:pt idx="2">
                  <c:v>77.912208559634266</c:v>
                </c:pt>
                <c:pt idx="3">
                  <c:v>77.697863891860138</c:v>
                </c:pt>
                <c:pt idx="4">
                  <c:v>77.639602217187715</c:v>
                </c:pt>
                <c:pt idx="5">
                  <c:v>75.740425170423407</c:v>
                </c:pt>
                <c:pt idx="6">
                  <c:v>76.558762591554597</c:v>
                </c:pt>
                <c:pt idx="7">
                  <c:v>75.640276762722806</c:v>
                </c:pt>
                <c:pt idx="8">
                  <c:v>77.643005106966555</c:v>
                </c:pt>
                <c:pt idx="9">
                  <c:v>77.388929046178959</c:v>
                </c:pt>
                <c:pt idx="10">
                  <c:v>75.61595935714108</c:v>
                </c:pt>
                <c:pt idx="11">
                  <c:v>76.070648369533458</c:v>
                </c:pt>
                <c:pt idx="12">
                  <c:v>74.531712074507041</c:v>
                </c:pt>
                <c:pt idx="13">
                  <c:v>73.350507110985276</c:v>
                </c:pt>
                <c:pt idx="14">
                  <c:v>72.261462403727947</c:v>
                </c:pt>
                <c:pt idx="15">
                  <c:v>73.091608649099385</c:v>
                </c:pt>
                <c:pt idx="16">
                  <c:v>76.023709646872774</c:v>
                </c:pt>
                <c:pt idx="17">
                  <c:v>77.76196651052382</c:v>
                </c:pt>
                <c:pt idx="18">
                  <c:v>77.969154661496134</c:v>
                </c:pt>
                <c:pt idx="19">
                  <c:v>78.777866694289386</c:v>
                </c:pt>
                <c:pt idx="20">
                  <c:v>75.791426386274978</c:v>
                </c:pt>
                <c:pt idx="21">
                  <c:v>77.378309345311365</c:v>
                </c:pt>
                <c:pt idx="22">
                  <c:v>74.554350813168526</c:v>
                </c:pt>
                <c:pt idx="23">
                  <c:v>72.95729138795032</c:v>
                </c:pt>
                <c:pt idx="24">
                  <c:v>79.3928438760245</c:v>
                </c:pt>
                <c:pt idx="25">
                  <c:v>80.468031224700923</c:v>
                </c:pt>
                <c:pt idx="26">
                  <c:v>82.529193041329322</c:v>
                </c:pt>
                <c:pt idx="27">
                  <c:v>82.14009131850014</c:v>
                </c:pt>
                <c:pt idx="28">
                  <c:v>76.440914436409358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0C9-4AED-96A2-51D007CDED1B}"/>
            </c:ext>
          </c:extLst>
        </c:ser>
        <c:ser>
          <c:idx val="2"/>
          <c:order val="2"/>
          <c:tx>
            <c:strRef>
              <c:f>Losunartölur!$B$103</c:f>
              <c:strCache>
                <c:ptCount val="1"/>
                <c:pt idx="0">
                  <c:v>Nytjajarðvegur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Losunartölur!$D$100:$AF$100</c:f>
              <c:numCache>
                <c:formatCode>General</c:formatCode>
                <c:ptCount val="2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</c:numCache>
            </c:numRef>
          </c:cat>
          <c:val>
            <c:numRef>
              <c:f>Losunartölur!$D$103:$AF$103</c:f>
              <c:numCache>
                <c:formatCode>0</c:formatCode>
                <c:ptCount val="29"/>
                <c:pt idx="0">
                  <c:v>269.32637360473279</c:v>
                </c:pt>
                <c:pt idx="1">
                  <c:v>262.69260480774761</c:v>
                </c:pt>
                <c:pt idx="2">
                  <c:v>251.60003410278838</c:v>
                </c:pt>
                <c:pt idx="3">
                  <c:v>254.8350853802007</c:v>
                </c:pt>
                <c:pt idx="4">
                  <c:v>257.82339635463677</c:v>
                </c:pt>
                <c:pt idx="5">
                  <c:v>249.57342631803294</c:v>
                </c:pt>
                <c:pt idx="6">
                  <c:v>256.32757597770916</c:v>
                </c:pt>
                <c:pt idx="7">
                  <c:v>253.00553963538184</c:v>
                </c:pt>
                <c:pt idx="8">
                  <c:v>255.77756518435558</c:v>
                </c:pt>
                <c:pt idx="9">
                  <c:v>261.49323443740042</c:v>
                </c:pt>
                <c:pt idx="10">
                  <c:v>258.04759585024237</c:v>
                </c:pt>
                <c:pt idx="11">
                  <c:v>256.75034493226923</c:v>
                </c:pt>
                <c:pt idx="12">
                  <c:v>247.83167837465257</c:v>
                </c:pt>
                <c:pt idx="13">
                  <c:v>242.60577057860843</c:v>
                </c:pt>
                <c:pt idx="14">
                  <c:v>238.6104948539494</c:v>
                </c:pt>
                <c:pt idx="15">
                  <c:v>238.9647672383947</c:v>
                </c:pt>
                <c:pt idx="16">
                  <c:v>255.89161799310233</c:v>
                </c:pt>
                <c:pt idx="17">
                  <c:v>266.2827371384883</c:v>
                </c:pt>
                <c:pt idx="18">
                  <c:v>275.72731751544933</c:v>
                </c:pt>
                <c:pt idx="19">
                  <c:v>257.49652341593685</c:v>
                </c:pt>
                <c:pt idx="20">
                  <c:v>249.96398135359561</c:v>
                </c:pt>
                <c:pt idx="21">
                  <c:v>248.42264297935387</c:v>
                </c:pt>
                <c:pt idx="22">
                  <c:v>254.92692929875673</c:v>
                </c:pt>
                <c:pt idx="23">
                  <c:v>251.70856633743898</c:v>
                </c:pt>
                <c:pt idx="24">
                  <c:v>274.203885681028</c:v>
                </c:pt>
                <c:pt idx="25">
                  <c:v>258.35805113799319</c:v>
                </c:pt>
                <c:pt idx="26">
                  <c:v>254.90169840434257</c:v>
                </c:pt>
                <c:pt idx="27">
                  <c:v>265.25037487760801</c:v>
                </c:pt>
                <c:pt idx="28">
                  <c:v>250.96553942323047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0C9-4AED-96A2-51D007CDED1B}"/>
            </c:ext>
          </c:extLst>
        </c:ser>
        <c:ser>
          <c:idx val="3"/>
          <c:order val="3"/>
          <c:tx>
            <c:strRef>
              <c:f>Losunartölur!$B$104</c:f>
              <c:strCache>
                <c:ptCount val="1"/>
                <c:pt idx="0">
                  <c:v>Áburður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Losunartölur!$D$100:$AF$100</c:f>
              <c:numCache>
                <c:formatCode>General</c:formatCode>
                <c:ptCount val="2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</c:numCache>
            </c:numRef>
          </c:cat>
          <c:val>
            <c:numRef>
              <c:f>Losunartölur!$D$104:$AF$104</c:f>
              <c:numCache>
                <c:formatCode>0</c:formatCode>
                <c:ptCount val="29"/>
                <c:pt idx="0">
                  <c:v>5.5E-2</c:v>
                </c:pt>
                <c:pt idx="1">
                  <c:v>5.73467E-2</c:v>
                </c:pt>
                <c:pt idx="2">
                  <c:v>5.9033299999999997E-2</c:v>
                </c:pt>
                <c:pt idx="3">
                  <c:v>5.8593300000000001E-2</c:v>
                </c:pt>
                <c:pt idx="4">
                  <c:v>5.88867E-2</c:v>
                </c:pt>
                <c:pt idx="5">
                  <c:v>6.1159999999999999E-2</c:v>
                </c:pt>
                <c:pt idx="6">
                  <c:v>6.5633300000000006E-2</c:v>
                </c:pt>
                <c:pt idx="7">
                  <c:v>6.2480000000000001E-2</c:v>
                </c:pt>
                <c:pt idx="8">
                  <c:v>7.5679999999999997E-2</c:v>
                </c:pt>
                <c:pt idx="9">
                  <c:v>7.2086700000000004E-2</c:v>
                </c:pt>
                <c:pt idx="10">
                  <c:v>7.4213299999999996E-2</c:v>
                </c:pt>
                <c:pt idx="11">
                  <c:v>7.9478699999999999E-2</c:v>
                </c:pt>
                <c:pt idx="12">
                  <c:v>8.0079999999999998E-2</c:v>
                </c:pt>
                <c:pt idx="13">
                  <c:v>2.5366866300000002</c:v>
                </c:pt>
                <c:pt idx="14">
                  <c:v>2.7126099699999999</c:v>
                </c:pt>
                <c:pt idx="15">
                  <c:v>3.6002423000000001</c:v>
                </c:pt>
                <c:pt idx="16">
                  <c:v>3.6744593999999999</c:v>
                </c:pt>
                <c:pt idx="17">
                  <c:v>5.0163421599999998</c:v>
                </c:pt>
                <c:pt idx="18">
                  <c:v>5.7195883199999997</c:v>
                </c:pt>
                <c:pt idx="19">
                  <c:v>4.2165534999999998</c:v>
                </c:pt>
                <c:pt idx="20">
                  <c:v>2.4347697999999998</c:v>
                </c:pt>
                <c:pt idx="21">
                  <c:v>2.3997588400000001</c:v>
                </c:pt>
                <c:pt idx="22">
                  <c:v>4.2253844600000008</c:v>
                </c:pt>
                <c:pt idx="23">
                  <c:v>4.3091387000000001</c:v>
                </c:pt>
                <c:pt idx="24">
                  <c:v>4.0908119000000003</c:v>
                </c:pt>
                <c:pt idx="25">
                  <c:v>3.7902604000000002</c:v>
                </c:pt>
                <c:pt idx="26">
                  <c:v>4.1293043000000003</c:v>
                </c:pt>
                <c:pt idx="27">
                  <c:v>3.9862096</c:v>
                </c:pt>
                <c:pt idx="28">
                  <c:v>6.4191697100000003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0C9-4AED-96A2-51D007CDED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serLines>
          <c:spPr>
            <a:ln w="9525" cap="flat" cmpd="sng" algn="ctr">
              <a:solidFill>
                <a:schemeClr val="tx1">
                  <a:lumMod val="35000"/>
                  <a:lumOff val="65000"/>
                </a:schemeClr>
              </a:solidFill>
              <a:prstDash val="sysDash"/>
              <a:round/>
            </a:ln>
            <a:effectLst/>
          </c:spPr>
        </c:serLines>
        <c:axId val="1135892928"/>
        <c:axId val="1135886696"/>
      </c:barChart>
      <c:catAx>
        <c:axId val="1135892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35886696"/>
        <c:crosses val="autoZero"/>
        <c:auto val="1"/>
        <c:lblAlgn val="ctr"/>
        <c:lblOffset val="100"/>
        <c:noMultiLvlLbl val="0"/>
      </c:catAx>
      <c:valAx>
        <c:axId val="1135886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is-IS" sz="1000" b="0" i="0" baseline="0">
                    <a:effectLst/>
                  </a:rPr>
                  <a:t>Losun GHL (kt CO</a:t>
                </a:r>
                <a:r>
                  <a:rPr lang="is-IS" sz="1000" b="0" i="0" baseline="-25000">
                    <a:effectLst/>
                  </a:rPr>
                  <a:t>2</a:t>
                </a:r>
                <a:r>
                  <a:rPr lang="is-IS" sz="1000" b="0" i="0" baseline="0">
                    <a:effectLst/>
                  </a:rPr>
                  <a:t>-íg.)</a:t>
                </a:r>
                <a:endParaRPr lang="is-IS" sz="10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358929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s-IS"/>
              <a:t>Úrgangur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Losunartölur!$B$127</c:f>
              <c:strCache>
                <c:ptCount val="1"/>
                <c:pt idx="0">
                  <c:v>Urðun úrgangs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Losunartölur!$D$126:$AF$126</c:f>
              <c:numCache>
                <c:formatCode>General</c:formatCode>
                <c:ptCount val="2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</c:numCache>
            </c:numRef>
          </c:cat>
          <c:val>
            <c:numRef>
              <c:f>Losunartölur!$D$127:$AF$127</c:f>
              <c:numCache>
                <c:formatCode>0</c:formatCode>
                <c:ptCount val="29"/>
                <c:pt idx="0">
                  <c:v>157.83657753627725</c:v>
                </c:pt>
                <c:pt idx="1">
                  <c:v>163.24603529217075</c:v>
                </c:pt>
                <c:pt idx="2">
                  <c:v>179.30005471088251</c:v>
                </c:pt>
                <c:pt idx="3">
                  <c:v>193.12572985651849</c:v>
                </c:pt>
                <c:pt idx="4">
                  <c:v>205.82580771105125</c:v>
                </c:pt>
                <c:pt idx="5">
                  <c:v>218.53317057776374</c:v>
                </c:pt>
                <c:pt idx="6">
                  <c:v>223.56953810590474</c:v>
                </c:pt>
                <c:pt idx="7">
                  <c:v>228.45315713754951</c:v>
                </c:pt>
                <c:pt idx="8">
                  <c:v>235.84530161095449</c:v>
                </c:pt>
                <c:pt idx="9">
                  <c:v>243.91209294471551</c:v>
                </c:pt>
                <c:pt idx="10">
                  <c:v>250.54819497931274</c:v>
                </c:pt>
                <c:pt idx="11">
                  <c:v>260.21167952264375</c:v>
                </c:pt>
                <c:pt idx="12">
                  <c:v>261.52834062147951</c:v>
                </c:pt>
                <c:pt idx="13">
                  <c:v>262.77042877952402</c:v>
                </c:pt>
                <c:pt idx="14">
                  <c:v>271.69806705850874</c:v>
                </c:pt>
                <c:pt idx="15">
                  <c:v>260.38338874855827</c:v>
                </c:pt>
                <c:pt idx="16">
                  <c:v>294.97106015840677</c:v>
                </c:pt>
                <c:pt idx="17">
                  <c:v>291.89841986519252</c:v>
                </c:pt>
                <c:pt idx="18">
                  <c:v>280.69325176747049</c:v>
                </c:pt>
                <c:pt idx="19">
                  <c:v>270.21694440625453</c:v>
                </c:pt>
                <c:pt idx="20">
                  <c:v>269.98326348272025</c:v>
                </c:pt>
                <c:pt idx="21">
                  <c:v>246.17738962940126</c:v>
                </c:pt>
                <c:pt idx="22">
                  <c:v>217.87700510031701</c:v>
                </c:pt>
                <c:pt idx="23">
                  <c:v>231.33401219863299</c:v>
                </c:pt>
                <c:pt idx="24">
                  <c:v>227.34332870202101</c:v>
                </c:pt>
                <c:pt idx="25">
                  <c:v>222.42695545661849</c:v>
                </c:pt>
                <c:pt idx="26">
                  <c:v>213.32670517801449</c:v>
                </c:pt>
                <c:pt idx="27">
                  <c:v>205.38569456542075</c:v>
                </c:pt>
                <c:pt idx="28">
                  <c:v>214.34675131800725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986-4922-8E3A-553426D2FA53}"/>
            </c:ext>
          </c:extLst>
        </c:ser>
        <c:ser>
          <c:idx val="1"/>
          <c:order val="1"/>
          <c:tx>
            <c:strRef>
              <c:f>Losunartölur!$B$128</c:f>
              <c:strCache>
                <c:ptCount val="1"/>
                <c:pt idx="0">
                  <c:v>Jarðgerð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Losunartölur!$D$126:$AF$126</c:f>
              <c:numCache>
                <c:formatCode>General</c:formatCode>
                <c:ptCount val="2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</c:numCache>
            </c:numRef>
          </c:cat>
          <c:val>
            <c:numRef>
              <c:f>Losunartölur!$D$128:$AF$128</c:f>
              <c:numCache>
                <c:formatCode>0</c:formatCod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0.34304000000000001</c:v>
                </c:pt>
                <c:pt idx="6">
                  <c:v>0.34304000000000001</c:v>
                </c:pt>
                <c:pt idx="7">
                  <c:v>0.34304000000000001</c:v>
                </c:pt>
                <c:pt idx="8">
                  <c:v>0.34304000000000001</c:v>
                </c:pt>
                <c:pt idx="9">
                  <c:v>0.34304000000000001</c:v>
                </c:pt>
                <c:pt idx="10">
                  <c:v>0.34304000000000001</c:v>
                </c:pt>
                <c:pt idx="11">
                  <c:v>0.34304000000000001</c:v>
                </c:pt>
                <c:pt idx="12">
                  <c:v>0.34304000000000001</c:v>
                </c:pt>
                <c:pt idx="13">
                  <c:v>0.51456000000000002</c:v>
                </c:pt>
                <c:pt idx="14">
                  <c:v>0.51456000000000002</c:v>
                </c:pt>
                <c:pt idx="15">
                  <c:v>0.85760000000000003</c:v>
                </c:pt>
                <c:pt idx="16">
                  <c:v>1.37216</c:v>
                </c:pt>
                <c:pt idx="17">
                  <c:v>1.7152000000000001</c:v>
                </c:pt>
                <c:pt idx="18">
                  <c:v>1.8193126399999999</c:v>
                </c:pt>
                <c:pt idx="19">
                  <c:v>2.1848087244799999</c:v>
                </c:pt>
                <c:pt idx="20">
                  <c:v>2.6147431920640001</c:v>
                </c:pt>
                <c:pt idx="21">
                  <c:v>2.44945808128</c:v>
                </c:pt>
                <c:pt idx="22">
                  <c:v>1.91746496</c:v>
                </c:pt>
                <c:pt idx="23">
                  <c:v>2.5671398399999998</c:v>
                </c:pt>
                <c:pt idx="24">
                  <c:v>3.4544128000000001</c:v>
                </c:pt>
                <c:pt idx="25">
                  <c:v>3.6536161279999999</c:v>
                </c:pt>
                <c:pt idx="26">
                  <c:v>3.9122494207999998</c:v>
                </c:pt>
                <c:pt idx="27">
                  <c:v>3.7228464025600001</c:v>
                </c:pt>
                <c:pt idx="28">
                  <c:v>4.1174077516800001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986-4922-8E3A-553426D2FA53}"/>
            </c:ext>
          </c:extLst>
        </c:ser>
        <c:ser>
          <c:idx val="2"/>
          <c:order val="2"/>
          <c:tx>
            <c:strRef>
              <c:f>Losunartölur!$B$129</c:f>
              <c:strCache>
                <c:ptCount val="1"/>
                <c:pt idx="0">
                  <c:v>Brennsla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Losunartölur!$D$126:$AF$126</c:f>
              <c:numCache>
                <c:formatCode>General</c:formatCode>
                <c:ptCount val="2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</c:numCache>
            </c:numRef>
          </c:cat>
          <c:val>
            <c:numRef>
              <c:f>Losunartölur!$E$129:$AF$129</c:f>
              <c:numCache>
                <c:formatCode>0</c:formatCode>
                <c:ptCount val="28"/>
                <c:pt idx="0">
                  <c:v>14.94153965766697</c:v>
                </c:pt>
                <c:pt idx="1">
                  <c:v>14.562318787885641</c:v>
                </c:pt>
                <c:pt idx="2">
                  <c:v>12.51213323707106</c:v>
                </c:pt>
                <c:pt idx="3">
                  <c:v>11.57403817149946</c:v>
                </c:pt>
                <c:pt idx="4">
                  <c:v>10.273340219498699</c:v>
                </c:pt>
                <c:pt idx="5">
                  <c:v>9.2476883490453297</c:v>
                </c:pt>
                <c:pt idx="6">
                  <c:v>8.8874543231173604</c:v>
                </c:pt>
                <c:pt idx="7">
                  <c:v>7.5891978511929299</c:v>
                </c:pt>
                <c:pt idx="8">
                  <c:v>6.2800606840970499</c:v>
                </c:pt>
                <c:pt idx="9">
                  <c:v>6.0298185105252999</c:v>
                </c:pt>
                <c:pt idx="10">
                  <c:v>5.5292089972421303</c:v>
                </c:pt>
                <c:pt idx="11">
                  <c:v>5.1488933127536098</c:v>
                </c:pt>
                <c:pt idx="12">
                  <c:v>4.4453156570676002</c:v>
                </c:pt>
                <c:pt idx="13">
                  <c:v>6.7800387675423099</c:v>
                </c:pt>
                <c:pt idx="14">
                  <c:v>5.47455249209552</c:v>
                </c:pt>
                <c:pt idx="15">
                  <c:v>5.53278987231523</c:v>
                </c:pt>
                <c:pt idx="16">
                  <c:v>8.6209444666847901</c:v>
                </c:pt>
                <c:pt idx="17">
                  <c:v>6.8306331539135599</c:v>
                </c:pt>
                <c:pt idx="18">
                  <c:v>6.6865975583614601</c:v>
                </c:pt>
                <c:pt idx="19">
                  <c:v>6.5122992051656903</c:v>
                </c:pt>
                <c:pt idx="20">
                  <c:v>7.1444797801890099</c:v>
                </c:pt>
                <c:pt idx="21">
                  <c:v>6.9025475471295898</c:v>
                </c:pt>
                <c:pt idx="22">
                  <c:v>5.9733521193200003</c:v>
                </c:pt>
                <c:pt idx="23">
                  <c:v>7.8417672927916398</c:v>
                </c:pt>
                <c:pt idx="24">
                  <c:v>7.0995091363889804</c:v>
                </c:pt>
                <c:pt idx="25">
                  <c:v>7.4268464206788396</c:v>
                </c:pt>
                <c:pt idx="26">
                  <c:v>7.7987273868057096</c:v>
                </c:pt>
                <c:pt idx="27">
                  <c:v>6.8257945810224001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986-4922-8E3A-553426D2FA53}"/>
            </c:ext>
          </c:extLst>
        </c:ser>
        <c:ser>
          <c:idx val="3"/>
          <c:order val="3"/>
          <c:tx>
            <c:strRef>
              <c:f>Losunartölur!$B$130</c:f>
              <c:strCache>
                <c:ptCount val="1"/>
                <c:pt idx="0">
                  <c:v>Meðhöndlun skólps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Losunartölur!$D$126:$AF$126</c:f>
              <c:numCache>
                <c:formatCode>General</c:formatCode>
                <c:ptCount val="2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</c:numCache>
            </c:numRef>
          </c:cat>
          <c:val>
            <c:numRef>
              <c:f>Losunartölur!$D$130:$AF$130</c:f>
              <c:numCache>
                <c:formatCode>0</c:formatCode>
                <c:ptCount val="29"/>
                <c:pt idx="0">
                  <c:v>54.57718579747629</c:v>
                </c:pt>
                <c:pt idx="1">
                  <c:v>57.49003778533271</c:v>
                </c:pt>
                <c:pt idx="2">
                  <c:v>56.899387075594213</c:v>
                </c:pt>
                <c:pt idx="3">
                  <c:v>60.695490806829483</c:v>
                </c:pt>
                <c:pt idx="4">
                  <c:v>56.53025177637803</c:v>
                </c:pt>
                <c:pt idx="5">
                  <c:v>58.660729544919093</c:v>
                </c:pt>
                <c:pt idx="6">
                  <c:v>69.789748582494965</c:v>
                </c:pt>
                <c:pt idx="7">
                  <c:v>73.756801031360567</c:v>
                </c:pt>
                <c:pt idx="8">
                  <c:v>60.668325133543192</c:v>
                </c:pt>
                <c:pt idx="9">
                  <c:v>62.24112518974065</c:v>
                </c:pt>
                <c:pt idx="10">
                  <c:v>68.004693235804154</c:v>
                </c:pt>
                <c:pt idx="11">
                  <c:v>68.302282141769084</c:v>
                </c:pt>
                <c:pt idx="12">
                  <c:v>79.673365285517761</c:v>
                </c:pt>
                <c:pt idx="13">
                  <c:v>73.649457106419376</c:v>
                </c:pt>
                <c:pt idx="14">
                  <c:v>66.514331716633123</c:v>
                </c:pt>
                <c:pt idx="15">
                  <c:v>63.557500919360237</c:v>
                </c:pt>
                <c:pt idx="16">
                  <c:v>56.163804095531781</c:v>
                </c:pt>
                <c:pt idx="17">
                  <c:v>58.998001331575502</c:v>
                </c:pt>
                <c:pt idx="18">
                  <c:v>54.137950004481581</c:v>
                </c:pt>
                <c:pt idx="19">
                  <c:v>51.386616471400217</c:v>
                </c:pt>
                <c:pt idx="20">
                  <c:v>44.63092876633614</c:v>
                </c:pt>
                <c:pt idx="21">
                  <c:v>47.356463058411222</c:v>
                </c:pt>
                <c:pt idx="22">
                  <c:v>55.431612629727113</c:v>
                </c:pt>
                <c:pt idx="23">
                  <c:v>53.379442865371828</c:v>
                </c:pt>
                <c:pt idx="24">
                  <c:v>44.081386259673863</c:v>
                </c:pt>
                <c:pt idx="25">
                  <c:v>49.989632896987999</c:v>
                </c:pt>
                <c:pt idx="26">
                  <c:v>44.936434279443723</c:v>
                </c:pt>
                <c:pt idx="27">
                  <c:v>48.576367731331082</c:v>
                </c:pt>
                <c:pt idx="28">
                  <c:v>51.083307352164027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986-4922-8E3A-553426D2FA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serLines>
          <c:spPr>
            <a:ln w="9525" cap="flat" cmpd="sng" algn="ctr">
              <a:solidFill>
                <a:schemeClr val="tx1">
                  <a:lumMod val="35000"/>
                  <a:lumOff val="65000"/>
                </a:schemeClr>
              </a:solidFill>
              <a:prstDash val="sysDash"/>
              <a:round/>
            </a:ln>
            <a:effectLst/>
          </c:spPr>
        </c:serLines>
        <c:axId val="1135872920"/>
        <c:axId val="1135881776"/>
      </c:barChart>
      <c:catAx>
        <c:axId val="11358729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35881776"/>
        <c:crosses val="autoZero"/>
        <c:auto val="1"/>
        <c:lblAlgn val="ctr"/>
        <c:lblOffset val="100"/>
        <c:noMultiLvlLbl val="0"/>
      </c:catAx>
      <c:valAx>
        <c:axId val="11358817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is-IS" sz="1000" b="0" i="0" baseline="0">
                    <a:effectLst/>
                  </a:rPr>
                  <a:t>Losun GHL, (kt CO</a:t>
                </a:r>
                <a:r>
                  <a:rPr lang="is-IS" sz="1000" b="0" i="0" baseline="-25000">
                    <a:effectLst/>
                  </a:rPr>
                  <a:t>2</a:t>
                </a:r>
                <a:r>
                  <a:rPr lang="is-IS" sz="1000" b="0" i="0" baseline="0">
                    <a:effectLst/>
                  </a:rPr>
                  <a:t>-íg)</a:t>
                </a:r>
                <a:endParaRPr lang="is-IS" sz="10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358729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s-IS"/>
              <a:t>Losun með landnotkun og skógrækt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Losunartölur!$B$156</c:f>
              <c:strCache>
                <c:ptCount val="1"/>
                <c:pt idx="0">
                  <c:v>Orka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Losunartölur!$D$155:$AF$155</c:f>
              <c:numCache>
                <c:formatCode>General</c:formatCode>
                <c:ptCount val="2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</c:numCache>
            </c:numRef>
          </c:cat>
          <c:val>
            <c:numRef>
              <c:f>Losunartölur!$D$156:$AF$156</c:f>
              <c:numCache>
                <c:formatCode>0</c:formatCode>
                <c:ptCount val="29"/>
                <c:pt idx="0">
                  <c:v>1869.4524766968</c:v>
                </c:pt>
                <c:pt idx="1">
                  <c:v>1783.896114035</c:v>
                </c:pt>
                <c:pt idx="2">
                  <c:v>1926.9392824078</c:v>
                </c:pt>
                <c:pt idx="3">
                  <c:v>2039.2542412926</c:v>
                </c:pt>
                <c:pt idx="4">
                  <c:v>1978.9728948964</c:v>
                </c:pt>
                <c:pt idx="5">
                  <c:v>2070.0632162298002</c:v>
                </c:pt>
                <c:pt idx="6">
                  <c:v>2127.0958193235001</c:v>
                </c:pt>
                <c:pt idx="7">
                  <c:v>2167.5064553104999</c:v>
                </c:pt>
                <c:pt idx="8">
                  <c:v>2161.6673885720002</c:v>
                </c:pt>
                <c:pt idx="9">
                  <c:v>2221.9797961637</c:v>
                </c:pt>
                <c:pt idx="10">
                  <c:v>2204.9750935956999</c:v>
                </c:pt>
                <c:pt idx="11">
                  <c:v>2090.1406706816001</c:v>
                </c:pt>
                <c:pt idx="12">
                  <c:v>2198.0213922183002</c:v>
                </c:pt>
                <c:pt idx="13">
                  <c:v>2187.4091057125001</c:v>
                </c:pt>
                <c:pt idx="14">
                  <c:v>2287.2001664807999</c:v>
                </c:pt>
                <c:pt idx="15">
                  <c:v>2172.9882736187001</c:v>
                </c:pt>
                <c:pt idx="16">
                  <c:v>2235.5981622712002</c:v>
                </c:pt>
                <c:pt idx="17">
                  <c:v>2382.6865225567999</c:v>
                </c:pt>
                <c:pt idx="18">
                  <c:v>2252.4320774526</c:v>
                </c:pt>
                <c:pt idx="19">
                  <c:v>2150.5041578784999</c:v>
                </c:pt>
                <c:pt idx="20">
                  <c:v>2063.2677018293002</c:v>
                </c:pt>
                <c:pt idx="21">
                  <c:v>1915.0353980658999</c:v>
                </c:pt>
                <c:pt idx="22">
                  <c:v>1860.9872785223999</c:v>
                </c:pt>
                <c:pt idx="23">
                  <c:v>1825.3811252403</c:v>
                </c:pt>
                <c:pt idx="24">
                  <c:v>1837.3455890427999</c:v>
                </c:pt>
                <c:pt idx="25">
                  <c:v>1859.4444893156999</c:v>
                </c:pt>
                <c:pt idx="26">
                  <c:v>1835.1196826654</c:v>
                </c:pt>
                <c:pt idx="27">
                  <c:v>1877.88380276102</c:v>
                </c:pt>
                <c:pt idx="28">
                  <c:v>1919.91414238056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11-41B1-95A4-0771DF2C267C}"/>
            </c:ext>
          </c:extLst>
        </c:ser>
        <c:ser>
          <c:idx val="1"/>
          <c:order val="1"/>
          <c:tx>
            <c:strRef>
              <c:f>Losunartölur!$B$157</c:f>
              <c:strCache>
                <c:ptCount val="1"/>
                <c:pt idx="0">
                  <c:v>Iðnaður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Losunartölur!$D$155:$AF$155</c:f>
              <c:numCache>
                <c:formatCode>General</c:formatCode>
                <c:ptCount val="2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</c:numCache>
            </c:numRef>
          </c:cat>
          <c:val>
            <c:numRef>
              <c:f>Losunartölur!$D$157:$AF$157</c:f>
              <c:numCache>
                <c:formatCode>0</c:formatCode>
                <c:ptCount val="29"/>
                <c:pt idx="0">
                  <c:v>957.67621537554407</c:v>
                </c:pt>
                <c:pt idx="1">
                  <c:v>837.43134839216077</c:v>
                </c:pt>
                <c:pt idx="2">
                  <c:v>607.91169197523004</c:v>
                </c:pt>
                <c:pt idx="3">
                  <c:v>565.2173499884168</c:v>
                </c:pt>
                <c:pt idx="4">
                  <c:v>530.9112916742223</c:v>
                </c:pt>
                <c:pt idx="5">
                  <c:v>564.55664888670515</c:v>
                </c:pt>
                <c:pt idx="6">
                  <c:v>538.69796317956013</c:v>
                </c:pt>
                <c:pt idx="7">
                  <c:v>663.74165578048462</c:v>
                </c:pt>
                <c:pt idx="8">
                  <c:v>811.11816931477574</c:v>
                </c:pt>
                <c:pt idx="9">
                  <c:v>964.23684601569391</c:v>
                </c:pt>
                <c:pt idx="10">
                  <c:v>1009.5738734977308</c:v>
                </c:pt>
                <c:pt idx="11">
                  <c:v>1004.5543474806105</c:v>
                </c:pt>
                <c:pt idx="12">
                  <c:v>991.84351879052588</c:v>
                </c:pt>
                <c:pt idx="13">
                  <c:v>974.86008470909815</c:v>
                </c:pt>
                <c:pt idx="14">
                  <c:v>978.31954625362334</c:v>
                </c:pt>
                <c:pt idx="15">
                  <c:v>951.51686838406863</c:v>
                </c:pt>
                <c:pt idx="16">
                  <c:v>1424.4966984249781</c:v>
                </c:pt>
                <c:pt idx="17">
                  <c:v>1555.2333647732828</c:v>
                </c:pt>
                <c:pt idx="18">
                  <c:v>2085.7279364257893</c:v>
                </c:pt>
                <c:pt idx="19">
                  <c:v>1877.9913322000282</c:v>
                </c:pt>
                <c:pt idx="20">
                  <c:v>1910.664199380207</c:v>
                </c:pt>
                <c:pt idx="21">
                  <c:v>1832.004324612041</c:v>
                </c:pt>
                <c:pt idx="22">
                  <c:v>1907.130139450258</c:v>
                </c:pt>
                <c:pt idx="23">
                  <c:v>1947.296498512673</c:v>
                </c:pt>
                <c:pt idx="24">
                  <c:v>1931.3770756745846</c:v>
                </c:pt>
                <c:pt idx="25">
                  <c:v>1998.2238404949021</c:v>
                </c:pt>
                <c:pt idx="26">
                  <c:v>1986.9832755709017</c:v>
                </c:pt>
                <c:pt idx="27">
                  <c:v>2025.6572529058551</c:v>
                </c:pt>
                <c:pt idx="28">
                  <c:v>2025.7001330163403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311-41B1-95A4-0771DF2C267C}"/>
            </c:ext>
          </c:extLst>
        </c:ser>
        <c:ser>
          <c:idx val="2"/>
          <c:order val="2"/>
          <c:tx>
            <c:strRef>
              <c:f>Losunartölur!$B$158</c:f>
              <c:strCache>
                <c:ptCount val="1"/>
                <c:pt idx="0">
                  <c:v>Landbúnaður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Losunartölur!$D$155:$AF$155</c:f>
              <c:numCache>
                <c:formatCode>General</c:formatCode>
                <c:ptCount val="2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</c:numCache>
            </c:numRef>
          </c:cat>
          <c:val>
            <c:numRef>
              <c:f>Losunartölur!$D$158:$AF$158</c:f>
              <c:numCache>
                <c:formatCode>0</c:formatCode>
                <c:ptCount val="29"/>
                <c:pt idx="0">
                  <c:v>678.27395935037043</c:v>
                </c:pt>
                <c:pt idx="1">
                  <c:v>659.76039314756554</c:v>
                </c:pt>
                <c:pt idx="2">
                  <c:v>642.59418871242269</c:v>
                </c:pt>
                <c:pt idx="3">
                  <c:v>645.31039919289412</c:v>
                </c:pt>
                <c:pt idx="4">
                  <c:v>650.72290644474117</c:v>
                </c:pt>
                <c:pt idx="5">
                  <c:v>628.60877019262307</c:v>
                </c:pt>
                <c:pt idx="6">
                  <c:v>640.81753483384705</c:v>
                </c:pt>
                <c:pt idx="7">
                  <c:v>634.13372821685471</c:v>
                </c:pt>
                <c:pt idx="8">
                  <c:v>644.78700305173891</c:v>
                </c:pt>
                <c:pt idx="9">
                  <c:v>648.97195677316267</c:v>
                </c:pt>
                <c:pt idx="10">
                  <c:v>631.5747614886335</c:v>
                </c:pt>
                <c:pt idx="11">
                  <c:v>632.43629561013586</c:v>
                </c:pt>
                <c:pt idx="12">
                  <c:v>616.56307712624277</c:v>
                </c:pt>
                <c:pt idx="13">
                  <c:v>609.05348631542699</c:v>
                </c:pt>
                <c:pt idx="14">
                  <c:v>600.30999375684405</c:v>
                </c:pt>
                <c:pt idx="15">
                  <c:v>604.68574597499401</c:v>
                </c:pt>
                <c:pt idx="16">
                  <c:v>630.15426834622519</c:v>
                </c:pt>
                <c:pt idx="17">
                  <c:v>647.90326549859537</c:v>
                </c:pt>
                <c:pt idx="18">
                  <c:v>661.26995463861215</c:v>
                </c:pt>
                <c:pt idx="19">
                  <c:v>646.6298814727262</c:v>
                </c:pt>
                <c:pt idx="20">
                  <c:v>631.25115426278728</c:v>
                </c:pt>
                <c:pt idx="21">
                  <c:v>630.78935468341524</c:v>
                </c:pt>
                <c:pt idx="22">
                  <c:v>633.29015215734205</c:v>
                </c:pt>
                <c:pt idx="23">
                  <c:v>622.60657485247248</c:v>
                </c:pt>
                <c:pt idx="24">
                  <c:v>670.65369819246928</c:v>
                </c:pt>
                <c:pt idx="25">
                  <c:v>658.97055904394404</c:v>
                </c:pt>
                <c:pt idx="26">
                  <c:v>662.89035914567182</c:v>
                </c:pt>
                <c:pt idx="27">
                  <c:v>666.48225445444143</c:v>
                </c:pt>
                <c:pt idx="28">
                  <c:v>634.96606620088983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311-41B1-95A4-0771DF2C267C}"/>
            </c:ext>
          </c:extLst>
        </c:ser>
        <c:ser>
          <c:idx val="3"/>
          <c:order val="3"/>
          <c:tx>
            <c:strRef>
              <c:f>Losunartölur!$B$159</c:f>
              <c:strCache>
                <c:ptCount val="1"/>
                <c:pt idx="0">
                  <c:v>Úrgangur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Losunartölur!$D$155:$AF$155</c:f>
              <c:numCache>
                <c:formatCode>General</c:formatCode>
                <c:ptCount val="2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</c:numCache>
            </c:numRef>
          </c:cat>
          <c:val>
            <c:numRef>
              <c:f>Losunartölur!$D$159:$AF$159</c:f>
              <c:numCache>
                <c:formatCode>0</c:formatCode>
                <c:ptCount val="29"/>
                <c:pt idx="0">
                  <c:v>227.46892251127798</c:v>
                </c:pt>
                <c:pt idx="1">
                  <c:v>235.67761273517041</c:v>
                </c:pt>
                <c:pt idx="2">
                  <c:v>250.76176057436234</c:v>
                </c:pt>
                <c:pt idx="3">
                  <c:v>266.33335390041901</c:v>
                </c:pt>
                <c:pt idx="4">
                  <c:v>273.93009765892873</c:v>
                </c:pt>
                <c:pt idx="5">
                  <c:v>287.8102803421815</c:v>
                </c:pt>
                <c:pt idx="6">
                  <c:v>302.95001503744504</c:v>
                </c:pt>
                <c:pt idx="7">
                  <c:v>311.44045249202748</c:v>
                </c:pt>
                <c:pt idx="8">
                  <c:v>304.44586459569064</c:v>
                </c:pt>
                <c:pt idx="9">
                  <c:v>312.77631881855319</c:v>
                </c:pt>
                <c:pt idx="10">
                  <c:v>324.92574672564217</c:v>
                </c:pt>
                <c:pt idx="11">
                  <c:v>334.3862106616549</c:v>
                </c:pt>
                <c:pt idx="12">
                  <c:v>346.69363921975088</c:v>
                </c:pt>
                <c:pt idx="13">
                  <c:v>341.37976154301106</c:v>
                </c:pt>
                <c:pt idx="14">
                  <c:v>345.50699754268419</c:v>
                </c:pt>
                <c:pt idx="15">
                  <c:v>330.27304216001403</c:v>
                </c:pt>
                <c:pt idx="16">
                  <c:v>358.03981412625376</c:v>
                </c:pt>
                <c:pt idx="17">
                  <c:v>361.23256566345282</c:v>
                </c:pt>
                <c:pt idx="18">
                  <c:v>343.48114756586563</c:v>
                </c:pt>
                <c:pt idx="19">
                  <c:v>330.47496716049619</c:v>
                </c:pt>
                <c:pt idx="20">
                  <c:v>323.74123464628605</c:v>
                </c:pt>
                <c:pt idx="21">
                  <c:v>303.12779054928149</c:v>
                </c:pt>
                <c:pt idx="22">
                  <c:v>282.1286302371737</c:v>
                </c:pt>
                <c:pt idx="23">
                  <c:v>293.25394702332483</c:v>
                </c:pt>
                <c:pt idx="24">
                  <c:v>282.7208950544865</c:v>
                </c:pt>
                <c:pt idx="25">
                  <c:v>283.16971361799546</c:v>
                </c:pt>
                <c:pt idx="26">
                  <c:v>269.60223529893705</c:v>
                </c:pt>
                <c:pt idx="27">
                  <c:v>265.48363608611754</c:v>
                </c:pt>
                <c:pt idx="28">
                  <c:v>276.37326100287368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311-41B1-95A4-0771DF2C267C}"/>
            </c:ext>
          </c:extLst>
        </c:ser>
        <c:ser>
          <c:idx val="4"/>
          <c:order val="4"/>
          <c:tx>
            <c:strRef>
              <c:f>Losunartölur!$B$160</c:f>
              <c:strCache>
                <c:ptCount val="1"/>
                <c:pt idx="0">
                  <c:v>Landnotkun og skógrækt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Losunartölur!$D$155:$AF$155</c:f>
              <c:numCache>
                <c:formatCode>General</c:formatCode>
                <c:ptCount val="2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</c:numCache>
            </c:numRef>
          </c:cat>
          <c:val>
            <c:numRef>
              <c:f>Losunartölur!$D$160:$AF$160</c:f>
              <c:numCache>
                <c:formatCode>0</c:formatCode>
                <c:ptCount val="29"/>
                <c:pt idx="0">
                  <c:v>9343.5391812552189</c:v>
                </c:pt>
                <c:pt idx="1">
                  <c:v>9332.9390496228971</c:v>
                </c:pt>
                <c:pt idx="2">
                  <c:v>9315.0267605094414</c:v>
                </c:pt>
                <c:pt idx="3">
                  <c:v>9307.7432015539289</c:v>
                </c:pt>
                <c:pt idx="4">
                  <c:v>9274.6857399842138</c:v>
                </c:pt>
                <c:pt idx="5">
                  <c:v>9259.8580819037361</c:v>
                </c:pt>
                <c:pt idx="6">
                  <c:v>9249.0135005171269</c:v>
                </c:pt>
                <c:pt idx="7">
                  <c:v>9238.5821752914944</c:v>
                </c:pt>
                <c:pt idx="8">
                  <c:v>9231.6762204714778</c:v>
                </c:pt>
                <c:pt idx="9">
                  <c:v>9232.6452989206082</c:v>
                </c:pt>
                <c:pt idx="10">
                  <c:v>9238.1258031090983</c:v>
                </c:pt>
                <c:pt idx="11">
                  <c:v>9240.531181086455</c:v>
                </c:pt>
                <c:pt idx="12">
                  <c:v>9255.8618199730481</c:v>
                </c:pt>
                <c:pt idx="13">
                  <c:v>9243.2474434843989</c:v>
                </c:pt>
                <c:pt idx="14">
                  <c:v>9241.0722648956435</c:v>
                </c:pt>
                <c:pt idx="15">
                  <c:v>9242.4136507436579</c:v>
                </c:pt>
                <c:pt idx="16">
                  <c:v>9303.0404743893232</c:v>
                </c:pt>
                <c:pt idx="17">
                  <c:v>9310.2236588710348</c:v>
                </c:pt>
                <c:pt idx="18">
                  <c:v>9321.2351563145203</c:v>
                </c:pt>
                <c:pt idx="19">
                  <c:v>9289.6756199255651</c:v>
                </c:pt>
                <c:pt idx="20">
                  <c:v>9261.7462253219692</c:v>
                </c:pt>
                <c:pt idx="21">
                  <c:v>9230.5250237684268</c:v>
                </c:pt>
                <c:pt idx="22">
                  <c:v>9219.2787717343363</c:v>
                </c:pt>
                <c:pt idx="23">
                  <c:v>9199.6717857482818</c:v>
                </c:pt>
                <c:pt idx="24">
                  <c:v>9170.5248150383704</c:v>
                </c:pt>
                <c:pt idx="25">
                  <c:v>9140.9925716117305</c:v>
                </c:pt>
                <c:pt idx="26">
                  <c:v>9110.4219901002434</c:v>
                </c:pt>
                <c:pt idx="27">
                  <c:v>9053.1527290250597</c:v>
                </c:pt>
                <c:pt idx="28">
                  <c:v>9009.7599227279661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311-41B1-95A4-0771DF2C26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serLines>
          <c:spPr>
            <a:ln w="9525" cap="flat" cmpd="sng" algn="ctr">
              <a:solidFill>
                <a:schemeClr val="tx1">
                  <a:lumMod val="35000"/>
                  <a:lumOff val="65000"/>
                </a:schemeClr>
              </a:solidFill>
              <a:prstDash val="sysDash"/>
              <a:round/>
            </a:ln>
            <a:effectLst/>
          </c:spPr>
        </c:serLines>
        <c:axId val="1096279760"/>
        <c:axId val="1096278776"/>
      </c:barChart>
      <c:catAx>
        <c:axId val="1096279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96278776"/>
        <c:crosses val="autoZero"/>
        <c:auto val="1"/>
        <c:lblAlgn val="ctr"/>
        <c:lblOffset val="100"/>
        <c:noMultiLvlLbl val="0"/>
      </c:catAx>
      <c:valAx>
        <c:axId val="10962787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is-IS"/>
                  <a:t>Losun GHL (kt CO</a:t>
                </a:r>
                <a:r>
                  <a:rPr lang="is-IS" sz="1000" baseline="-25000"/>
                  <a:t>2</a:t>
                </a:r>
                <a:r>
                  <a:rPr lang="is-IS"/>
                  <a:t>-íg.)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96279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Landnotkun og skógrækt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5"/>
          <c:order val="0"/>
          <c:tx>
            <c:strRef>
              <c:f>Losunartölur!$B$189</c:f>
              <c:strCache>
                <c:ptCount val="1"/>
                <c:pt idx="0">
                  <c:v>Viðarafurður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Losunartölur!$D$182:$AF$182</c:f>
              <c:numCache>
                <c:formatCode>General</c:formatCode>
                <c:ptCount val="2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</c:numCache>
            </c:numRef>
          </c:cat>
          <c:val>
            <c:numRef>
              <c:f>Losunartölur!$D$189:$AF$189</c:f>
              <c:numCache>
                <c:formatCode>0</c:formatCod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5.1879785421000003E-4</c:v>
                </c:pt>
                <c:pt idx="8">
                  <c:v>-7.2899714048400002E-3</c:v>
                </c:pt>
                <c:pt idx="9">
                  <c:v>3.4118470721400001E-3</c:v>
                </c:pt>
                <c:pt idx="10">
                  <c:v>4.3501897029E-4</c:v>
                </c:pt>
                <c:pt idx="11">
                  <c:v>3.1701310118699999E-3</c:v>
                </c:pt>
                <c:pt idx="12">
                  <c:v>2.2765598586700002E-3</c:v>
                </c:pt>
                <c:pt idx="13">
                  <c:v>-1.1768500439700001E-3</c:v>
                </c:pt>
                <c:pt idx="14">
                  <c:v>4.2590022112000002E-4</c:v>
                </c:pt>
                <c:pt idx="15">
                  <c:v>-2.4757687655999999E-4</c:v>
                </c:pt>
                <c:pt idx="16">
                  <c:v>3.0829052255900002E-3</c:v>
                </c:pt>
                <c:pt idx="17">
                  <c:v>2.6067479256699998E-3</c:v>
                </c:pt>
                <c:pt idx="18">
                  <c:v>-1.4903911981870001E-2</c:v>
                </c:pt>
                <c:pt idx="19">
                  <c:v>-9.6232144524799994E-3</c:v>
                </c:pt>
                <c:pt idx="20">
                  <c:v>-3.0219679527930001E-2</c:v>
                </c:pt>
                <c:pt idx="21">
                  <c:v>-3.2620154588120003E-2</c:v>
                </c:pt>
                <c:pt idx="22">
                  <c:v>-6.0580887780179997E-2</c:v>
                </c:pt>
                <c:pt idx="23">
                  <c:v>-6.65430321533E-2</c:v>
                </c:pt>
                <c:pt idx="24">
                  <c:v>-6.5238163880020003E-2</c:v>
                </c:pt>
                <c:pt idx="25">
                  <c:v>-0.12415273687563</c:v>
                </c:pt>
                <c:pt idx="26">
                  <c:v>-3.8244932939009997E-2</c:v>
                </c:pt>
                <c:pt idx="27">
                  <c:v>-9.436319945853E-2</c:v>
                </c:pt>
                <c:pt idx="28">
                  <c:v>-0.15021242781801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DE7-40CB-89A8-4A03A4A64903}"/>
            </c:ext>
          </c:extLst>
        </c:ser>
        <c:ser>
          <c:idx val="0"/>
          <c:order val="1"/>
          <c:tx>
            <c:strRef>
              <c:f>Losunartölur!$B$183</c:f>
              <c:strCache>
                <c:ptCount val="1"/>
                <c:pt idx="0">
                  <c:v>Skóglendi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Losunartölur!$D$182:$AF$182</c:f>
              <c:numCache>
                <c:formatCode>General</c:formatCode>
                <c:ptCount val="2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</c:numCache>
            </c:numRef>
          </c:cat>
          <c:val>
            <c:numRef>
              <c:f>Losunartölur!$D$183:$AF$183</c:f>
              <c:numCache>
                <c:formatCode>0</c:formatCode>
                <c:ptCount val="29"/>
                <c:pt idx="0">
                  <c:v>-42.538531589400968</c:v>
                </c:pt>
                <c:pt idx="1">
                  <c:v>-44.054047877099642</c:v>
                </c:pt>
                <c:pt idx="2">
                  <c:v>-48.443661251433788</c:v>
                </c:pt>
                <c:pt idx="3">
                  <c:v>-53.529757822876427</c:v>
                </c:pt>
                <c:pt idx="4">
                  <c:v>-56.402262555426681</c:v>
                </c:pt>
                <c:pt idx="5">
                  <c:v>-65.906353487720608</c:v>
                </c:pt>
                <c:pt idx="6">
                  <c:v>-70.086620851300381</c:v>
                </c:pt>
                <c:pt idx="7">
                  <c:v>-76.832630201337466</c:v>
                </c:pt>
                <c:pt idx="8">
                  <c:v>-85.175827046697179</c:v>
                </c:pt>
                <c:pt idx="9">
                  <c:v>-91.450235273791279</c:v>
                </c:pt>
                <c:pt idx="10">
                  <c:v>-101.33763738909194</c:v>
                </c:pt>
                <c:pt idx="11">
                  <c:v>-107.02334961604463</c:v>
                </c:pt>
                <c:pt idx="12">
                  <c:v>-116.14636859648536</c:v>
                </c:pt>
                <c:pt idx="13">
                  <c:v>-126.79464645513917</c:v>
                </c:pt>
                <c:pt idx="14">
                  <c:v>-132.89175305004781</c:v>
                </c:pt>
                <c:pt idx="15">
                  <c:v>-152.24956525513304</c:v>
                </c:pt>
                <c:pt idx="16">
                  <c:v>-158.4402583996812</c:v>
                </c:pt>
                <c:pt idx="17">
                  <c:v>-166.0867933415399</c:v>
                </c:pt>
                <c:pt idx="18">
                  <c:v>-170.28564905885301</c:v>
                </c:pt>
                <c:pt idx="19">
                  <c:v>-183.80556574796992</c:v>
                </c:pt>
                <c:pt idx="20">
                  <c:v>-206.87765126849746</c:v>
                </c:pt>
                <c:pt idx="21">
                  <c:v>-233.97268275021622</c:v>
                </c:pt>
                <c:pt idx="22">
                  <c:v>-244.57985279914166</c:v>
                </c:pt>
                <c:pt idx="23">
                  <c:v>-263.17817563963808</c:v>
                </c:pt>
                <c:pt idx="24">
                  <c:v>-286.86033168309871</c:v>
                </c:pt>
                <c:pt idx="25">
                  <c:v>-310.92481661559577</c:v>
                </c:pt>
                <c:pt idx="26">
                  <c:v>-332.55966026285449</c:v>
                </c:pt>
                <c:pt idx="27">
                  <c:v>-382.96480096516859</c:v>
                </c:pt>
                <c:pt idx="28">
                  <c:v>-385.86463347424802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DE7-40CB-89A8-4A03A4A64903}"/>
            </c:ext>
          </c:extLst>
        </c:ser>
        <c:ser>
          <c:idx val="1"/>
          <c:order val="2"/>
          <c:tx>
            <c:strRef>
              <c:f>Losunartölur!$B$184</c:f>
              <c:strCache>
                <c:ptCount val="1"/>
                <c:pt idx="0">
                  <c:v>Ræktunarland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Losunartölur!$D$182:$AF$182</c:f>
              <c:numCache>
                <c:formatCode>General</c:formatCode>
                <c:ptCount val="2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</c:numCache>
            </c:numRef>
          </c:cat>
          <c:val>
            <c:numRef>
              <c:f>Losunartölur!$D$184:$AF$184</c:f>
              <c:numCache>
                <c:formatCode>0</c:formatCode>
                <c:ptCount val="29"/>
                <c:pt idx="0">
                  <c:v>1945.6054567705689</c:v>
                </c:pt>
                <c:pt idx="1">
                  <c:v>1919.5522762387295</c:v>
                </c:pt>
                <c:pt idx="2">
                  <c:v>1892.87927825668</c:v>
                </c:pt>
                <c:pt idx="3">
                  <c:v>1866.2234700130091</c:v>
                </c:pt>
                <c:pt idx="4">
                  <c:v>1839.5723900070732</c:v>
                </c:pt>
                <c:pt idx="5">
                  <c:v>1812.891454878282</c:v>
                </c:pt>
                <c:pt idx="6">
                  <c:v>1786.1749330533798</c:v>
                </c:pt>
                <c:pt idx="7">
                  <c:v>1759.4915190840427</c:v>
                </c:pt>
                <c:pt idx="8">
                  <c:v>1732.7854316989667</c:v>
                </c:pt>
                <c:pt idx="9">
                  <c:v>1706.1343150888306</c:v>
                </c:pt>
                <c:pt idx="10">
                  <c:v>1679.4462343396835</c:v>
                </c:pt>
                <c:pt idx="11">
                  <c:v>1652.8203839419973</c:v>
                </c:pt>
                <c:pt idx="12">
                  <c:v>1626.1933273092689</c:v>
                </c:pt>
                <c:pt idx="13">
                  <c:v>1599.5589783308076</c:v>
                </c:pt>
                <c:pt idx="14">
                  <c:v>1572.8733309898792</c:v>
                </c:pt>
                <c:pt idx="15">
                  <c:v>1546.2537146032516</c:v>
                </c:pt>
                <c:pt idx="16">
                  <c:v>1519.6871339954307</c:v>
                </c:pt>
                <c:pt idx="17">
                  <c:v>1493.0714069673022</c:v>
                </c:pt>
                <c:pt idx="18">
                  <c:v>1466.5073761577191</c:v>
                </c:pt>
                <c:pt idx="19">
                  <c:v>1439.9683063992848</c:v>
                </c:pt>
                <c:pt idx="20">
                  <c:v>1413.4273654788271</c:v>
                </c:pt>
                <c:pt idx="21">
                  <c:v>1386.8745983344591</c:v>
                </c:pt>
                <c:pt idx="22">
                  <c:v>1360.3100410117406</c:v>
                </c:pt>
                <c:pt idx="23">
                  <c:v>1333.7337293916867</c:v>
                </c:pt>
                <c:pt idx="24">
                  <c:v>1307.1456991917655</c:v>
                </c:pt>
                <c:pt idx="25">
                  <c:v>1279.8838435158868</c:v>
                </c:pt>
                <c:pt idx="26">
                  <c:v>1253.810640443744</c:v>
                </c:pt>
                <c:pt idx="27">
                  <c:v>1227.3116518550778</c:v>
                </c:pt>
                <c:pt idx="28">
                  <c:v>1200.6771012740255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DE7-40CB-89A8-4A03A4A64903}"/>
            </c:ext>
          </c:extLst>
        </c:ser>
        <c:ser>
          <c:idx val="3"/>
          <c:order val="3"/>
          <c:tx>
            <c:strRef>
              <c:f>Losunartölur!$B$186</c:f>
              <c:strCache>
                <c:ptCount val="1"/>
                <c:pt idx="0">
                  <c:v>Votlendi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Losunartölur!$D$182:$AF$182</c:f>
              <c:numCache>
                <c:formatCode>General</c:formatCode>
                <c:ptCount val="2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</c:numCache>
            </c:numRef>
          </c:cat>
          <c:val>
            <c:numRef>
              <c:f>Losunartölur!$D$186:$AF$186</c:f>
              <c:numCache>
                <c:formatCode>0</c:formatCode>
                <c:ptCount val="29"/>
                <c:pt idx="0">
                  <c:v>2026.7028516442849</c:v>
                </c:pt>
                <c:pt idx="1">
                  <c:v>2035.8935281089039</c:v>
                </c:pt>
                <c:pt idx="2">
                  <c:v>2035.2433537401889</c:v>
                </c:pt>
                <c:pt idx="3">
                  <c:v>2034.6077593714733</c:v>
                </c:pt>
                <c:pt idx="4">
                  <c:v>2033.5250119219654</c:v>
                </c:pt>
                <c:pt idx="5">
                  <c:v>2031.9931984601549</c:v>
                </c:pt>
                <c:pt idx="6">
                  <c:v>2034.038824239421</c:v>
                </c:pt>
                <c:pt idx="7">
                  <c:v>2031.6201000822402</c:v>
                </c:pt>
                <c:pt idx="8">
                  <c:v>2028.2324319948059</c:v>
                </c:pt>
                <c:pt idx="9">
                  <c:v>2024.1342357925175</c:v>
                </c:pt>
                <c:pt idx="10">
                  <c:v>2018.5925795492233</c:v>
                </c:pt>
                <c:pt idx="11">
                  <c:v>2015.1436473551371</c:v>
                </c:pt>
                <c:pt idx="12">
                  <c:v>2010.1205197826107</c:v>
                </c:pt>
                <c:pt idx="13">
                  <c:v>2007.0265856049264</c:v>
                </c:pt>
                <c:pt idx="14">
                  <c:v>2003.6899260898078</c:v>
                </c:pt>
                <c:pt idx="15">
                  <c:v>1999.0036365336839</c:v>
                </c:pt>
                <c:pt idx="16">
                  <c:v>1992.9049031726604</c:v>
                </c:pt>
                <c:pt idx="17">
                  <c:v>1983.3255180637962</c:v>
                </c:pt>
                <c:pt idx="18">
                  <c:v>1975.6801425355834</c:v>
                </c:pt>
                <c:pt idx="19">
                  <c:v>1974.302336138468</c:v>
                </c:pt>
                <c:pt idx="20">
                  <c:v>1972.6007438060785</c:v>
                </c:pt>
                <c:pt idx="21">
                  <c:v>1970.9439559308591</c:v>
                </c:pt>
                <c:pt idx="22">
                  <c:v>1969.1655308270549</c:v>
                </c:pt>
                <c:pt idx="23">
                  <c:v>1967.424069056583</c:v>
                </c:pt>
                <c:pt idx="24">
                  <c:v>1966.1098305087182</c:v>
                </c:pt>
                <c:pt idx="25">
                  <c:v>1964.4051932040402</c:v>
                </c:pt>
                <c:pt idx="26">
                  <c:v>1962.6734697618353</c:v>
                </c:pt>
                <c:pt idx="27">
                  <c:v>1961.1072413690281</c:v>
                </c:pt>
                <c:pt idx="28">
                  <c:v>1953.8660839456975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DE7-40CB-89A8-4A03A4A64903}"/>
            </c:ext>
          </c:extLst>
        </c:ser>
        <c:ser>
          <c:idx val="2"/>
          <c:order val="4"/>
          <c:tx>
            <c:strRef>
              <c:f>Losunartölur!$B$185</c:f>
              <c:strCache>
                <c:ptCount val="1"/>
                <c:pt idx="0">
                  <c:v>Graslendi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Losunartölur!$D$182:$AF$182</c:f>
              <c:numCache>
                <c:formatCode>General</c:formatCode>
                <c:ptCount val="2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</c:numCache>
            </c:numRef>
          </c:cat>
          <c:val>
            <c:numRef>
              <c:f>Losunartölur!$D$185:$AF$185</c:f>
              <c:numCache>
                <c:formatCode>0</c:formatCode>
                <c:ptCount val="29"/>
                <c:pt idx="0">
                  <c:v>5389.2988437441409</c:v>
                </c:pt>
                <c:pt idx="1">
                  <c:v>5404.7284496490247</c:v>
                </c:pt>
                <c:pt idx="2">
                  <c:v>5418.5289462606652</c:v>
                </c:pt>
                <c:pt idx="3">
                  <c:v>5433.9960701019418</c:v>
                </c:pt>
                <c:pt idx="4">
                  <c:v>5449.8346445497054</c:v>
                </c:pt>
                <c:pt idx="5">
                  <c:v>5467.1373210413476</c:v>
                </c:pt>
                <c:pt idx="6">
                  <c:v>5483.4462982948562</c:v>
                </c:pt>
                <c:pt idx="7">
                  <c:v>5507.9077307103626</c:v>
                </c:pt>
                <c:pt idx="8">
                  <c:v>5539.1674373487294</c:v>
                </c:pt>
                <c:pt idx="9">
                  <c:v>5574.8654771763859</c:v>
                </c:pt>
                <c:pt idx="10">
                  <c:v>5622.8160818477336</c:v>
                </c:pt>
                <c:pt idx="11">
                  <c:v>5661.1878070279245</c:v>
                </c:pt>
                <c:pt idx="12">
                  <c:v>5712.6774392991447</c:v>
                </c:pt>
                <c:pt idx="13">
                  <c:v>5743.9064842964062</c:v>
                </c:pt>
                <c:pt idx="14">
                  <c:v>5772.1781466908014</c:v>
                </c:pt>
                <c:pt idx="15">
                  <c:v>5814.5615322666254</c:v>
                </c:pt>
                <c:pt idx="16">
                  <c:v>5906.6477477022509</c:v>
                </c:pt>
                <c:pt idx="17">
                  <c:v>5959.8863205043144</c:v>
                </c:pt>
                <c:pt idx="18">
                  <c:v>6028.9860059190214</c:v>
                </c:pt>
                <c:pt idx="19">
                  <c:v>6051.9712840508919</c:v>
                </c:pt>
                <c:pt idx="20">
                  <c:v>6076.4006127708926</c:v>
                </c:pt>
                <c:pt idx="21">
                  <c:v>6100.4749844904554</c:v>
                </c:pt>
                <c:pt idx="22">
                  <c:v>6128.1873420254542</c:v>
                </c:pt>
                <c:pt idx="23">
                  <c:v>6155.5603304189872</c:v>
                </c:pt>
                <c:pt idx="24">
                  <c:v>6177.934960768046</c:v>
                </c:pt>
                <c:pt idx="25">
                  <c:v>6201.4736219889419</c:v>
                </c:pt>
                <c:pt idx="26">
                  <c:v>6220.2616634561982</c:v>
                </c:pt>
                <c:pt idx="27">
                  <c:v>6241.5217188354354</c:v>
                </c:pt>
                <c:pt idx="28">
                  <c:v>6234.9575518109623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DE7-40CB-89A8-4A03A4A64903}"/>
            </c:ext>
          </c:extLst>
        </c:ser>
        <c:ser>
          <c:idx val="4"/>
          <c:order val="5"/>
          <c:tx>
            <c:strRef>
              <c:f>Losunartölur!$B$187</c:f>
              <c:strCache>
                <c:ptCount val="1"/>
                <c:pt idx="0">
                  <c:v>Byggð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Losunartölur!$D$182:$AF$182</c:f>
              <c:numCache>
                <c:formatCode>General</c:formatCode>
                <c:ptCount val="2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</c:numCache>
            </c:numRef>
          </c:cat>
          <c:val>
            <c:numRef>
              <c:f>Losunartölur!$D$187:$AF$187</c:f>
              <c:numCache>
                <c:formatCode>0</c:formatCode>
                <c:ptCount val="29"/>
                <c:pt idx="0">
                  <c:v>24.470560685625991</c:v>
                </c:pt>
                <c:pt idx="1">
                  <c:v>16.81884350333933</c:v>
                </c:pt>
                <c:pt idx="2">
                  <c:v>16.818843503341238</c:v>
                </c:pt>
                <c:pt idx="3">
                  <c:v>26.445659890381659</c:v>
                </c:pt>
                <c:pt idx="4">
                  <c:v>8.15595606089712</c:v>
                </c:pt>
                <c:pt idx="5">
                  <c:v>13.74246101167182</c:v>
                </c:pt>
                <c:pt idx="6">
                  <c:v>15.44006578076829</c:v>
                </c:pt>
                <c:pt idx="7">
                  <c:v>16.394936818332059</c:v>
                </c:pt>
                <c:pt idx="8">
                  <c:v>16.67403644707678</c:v>
                </c:pt>
                <c:pt idx="9">
                  <c:v>18.958094289594221</c:v>
                </c:pt>
                <c:pt idx="10">
                  <c:v>18.608109742580361</c:v>
                </c:pt>
                <c:pt idx="11">
                  <c:v>18.399522246428269</c:v>
                </c:pt>
                <c:pt idx="12">
                  <c:v>23.014625618650989</c:v>
                </c:pt>
                <c:pt idx="13">
                  <c:v>19.551218557442599</c:v>
                </c:pt>
                <c:pt idx="14">
                  <c:v>25.22218827498169</c:v>
                </c:pt>
                <c:pt idx="15">
                  <c:v>34.844580172105523</c:v>
                </c:pt>
                <c:pt idx="16">
                  <c:v>42.225258338872131</c:v>
                </c:pt>
                <c:pt idx="17">
                  <c:v>40.02459992923847</c:v>
                </c:pt>
                <c:pt idx="18">
                  <c:v>20.357729302100761</c:v>
                </c:pt>
                <c:pt idx="19">
                  <c:v>7.2483760071937997</c:v>
                </c:pt>
                <c:pt idx="20">
                  <c:v>6.2253742141972097</c:v>
                </c:pt>
                <c:pt idx="21">
                  <c:v>6.2367879174571801</c:v>
                </c:pt>
                <c:pt idx="22">
                  <c:v>6.2560890401490896</c:v>
                </c:pt>
                <c:pt idx="23">
                  <c:v>6.19837555281668</c:v>
                </c:pt>
                <c:pt idx="24">
                  <c:v>6.2598944168177502</c:v>
                </c:pt>
                <c:pt idx="25">
                  <c:v>6.2760976485007802</c:v>
                </c:pt>
                <c:pt idx="26">
                  <c:v>6.2741216342597301</c:v>
                </c:pt>
                <c:pt idx="27">
                  <c:v>6.2694078491858196</c:v>
                </c:pt>
                <c:pt idx="28">
                  <c:v>6.27403159934663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DE7-40CB-89A8-4A03A4A649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serLines>
          <c:spPr>
            <a:ln w="9525" cap="flat" cmpd="sng" algn="ctr">
              <a:solidFill>
                <a:schemeClr val="tx1">
                  <a:lumMod val="35000"/>
                  <a:lumOff val="65000"/>
                </a:schemeClr>
              </a:solidFill>
              <a:prstDash val="sysDash"/>
              <a:round/>
            </a:ln>
            <a:effectLst/>
          </c:spPr>
        </c:serLines>
        <c:axId val="701620392"/>
        <c:axId val="701628592"/>
      </c:barChart>
      <c:catAx>
        <c:axId val="701620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1628592"/>
        <c:crosses val="autoZero"/>
        <c:auto val="1"/>
        <c:lblAlgn val="ctr"/>
        <c:lblOffset val="100"/>
        <c:noMultiLvlLbl val="0"/>
      </c:catAx>
      <c:valAx>
        <c:axId val="7016285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is-IS"/>
                  <a:t>Losun GHL (kt CO</a:t>
                </a:r>
                <a:r>
                  <a:rPr lang="is-IS" baseline="-25000"/>
                  <a:t>2</a:t>
                </a:r>
                <a:r>
                  <a:rPr lang="is-IS"/>
                  <a:t>-íg.)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16203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s-IS" sz="1400" b="0" i="0" baseline="0">
                <a:effectLst/>
              </a:rPr>
              <a:t>Heildarlosun án landnotkunar og skógræktar</a:t>
            </a:r>
            <a:endParaRPr lang="en-US" sz="11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Losunartölur!$B$15</c:f>
              <c:strCache>
                <c:ptCount val="1"/>
                <c:pt idx="0">
                  <c:v>Orka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Losunartölur!$D$14:$AF$14</c:f>
              <c:numCache>
                <c:formatCode>General</c:formatCode>
                <c:ptCount val="2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</c:numCache>
            </c:numRef>
          </c:cat>
          <c:val>
            <c:numRef>
              <c:f>Losunartölur!$D$15:$AF$15</c:f>
              <c:numCache>
                <c:formatCode>0</c:formatCode>
                <c:ptCount val="29"/>
                <c:pt idx="0">
                  <c:v>1869.4524766968</c:v>
                </c:pt>
                <c:pt idx="1">
                  <c:v>1783.896114035</c:v>
                </c:pt>
                <c:pt idx="2">
                  <c:v>1926.9392824078</c:v>
                </c:pt>
                <c:pt idx="3">
                  <c:v>2039.2542412926</c:v>
                </c:pt>
                <c:pt idx="4">
                  <c:v>1978.9728948964</c:v>
                </c:pt>
                <c:pt idx="5">
                  <c:v>2070.0632162298002</c:v>
                </c:pt>
                <c:pt idx="6">
                  <c:v>2127.0958193235001</c:v>
                </c:pt>
                <c:pt idx="7">
                  <c:v>2167.5064553104999</c:v>
                </c:pt>
                <c:pt idx="8">
                  <c:v>2161.6673885720002</c:v>
                </c:pt>
                <c:pt idx="9">
                  <c:v>2221.9797961637</c:v>
                </c:pt>
                <c:pt idx="10">
                  <c:v>2204.9750935956999</c:v>
                </c:pt>
                <c:pt idx="11">
                  <c:v>2090.1406706816001</c:v>
                </c:pt>
                <c:pt idx="12">
                  <c:v>2198.0213922183002</c:v>
                </c:pt>
                <c:pt idx="13">
                  <c:v>2187.4091057125001</c:v>
                </c:pt>
                <c:pt idx="14">
                  <c:v>2287.2001664807999</c:v>
                </c:pt>
                <c:pt idx="15">
                  <c:v>2172.9882736187001</c:v>
                </c:pt>
                <c:pt idx="16">
                  <c:v>2235.5981622712002</c:v>
                </c:pt>
                <c:pt idx="17">
                  <c:v>2382.6865225567999</c:v>
                </c:pt>
                <c:pt idx="18">
                  <c:v>2252.4320774526</c:v>
                </c:pt>
                <c:pt idx="19">
                  <c:v>2150.5041578784999</c:v>
                </c:pt>
                <c:pt idx="20">
                  <c:v>2063.2677018293002</c:v>
                </c:pt>
                <c:pt idx="21">
                  <c:v>1915.0353980658999</c:v>
                </c:pt>
                <c:pt idx="22">
                  <c:v>1860.9872785223999</c:v>
                </c:pt>
                <c:pt idx="23">
                  <c:v>1825.3811252403</c:v>
                </c:pt>
                <c:pt idx="24">
                  <c:v>1837.3455890427999</c:v>
                </c:pt>
                <c:pt idx="25">
                  <c:v>1859.4444893156999</c:v>
                </c:pt>
                <c:pt idx="26">
                  <c:v>1835.1196826654</c:v>
                </c:pt>
                <c:pt idx="27">
                  <c:v>1877.88380276102</c:v>
                </c:pt>
                <c:pt idx="28">
                  <c:v>1919.91414238056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D7F-42BE-9715-C38244C85C78}"/>
            </c:ext>
          </c:extLst>
        </c:ser>
        <c:ser>
          <c:idx val="1"/>
          <c:order val="1"/>
          <c:tx>
            <c:strRef>
              <c:f>Losunartölur!$B$16</c:f>
              <c:strCache>
                <c:ptCount val="1"/>
                <c:pt idx="0">
                  <c:v>Iðnaður og efnanotkun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Losunartölur!$D$14:$AF$14</c:f>
              <c:numCache>
                <c:formatCode>General</c:formatCode>
                <c:ptCount val="2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</c:numCache>
            </c:numRef>
          </c:cat>
          <c:val>
            <c:numRef>
              <c:f>Losunartölur!$D$16:$AF$16</c:f>
              <c:numCache>
                <c:formatCode>0</c:formatCode>
                <c:ptCount val="29"/>
                <c:pt idx="0">
                  <c:v>957.67621537554407</c:v>
                </c:pt>
                <c:pt idx="1">
                  <c:v>837.43134839216077</c:v>
                </c:pt>
                <c:pt idx="2">
                  <c:v>607.91169197523004</c:v>
                </c:pt>
                <c:pt idx="3">
                  <c:v>565.2173499884168</c:v>
                </c:pt>
                <c:pt idx="4">
                  <c:v>530.9112916742223</c:v>
                </c:pt>
                <c:pt idx="5">
                  <c:v>564.55664888670515</c:v>
                </c:pt>
                <c:pt idx="6">
                  <c:v>538.69796317956013</c:v>
                </c:pt>
                <c:pt idx="7">
                  <c:v>663.74165578048462</c:v>
                </c:pt>
                <c:pt idx="8">
                  <c:v>811.11816931477574</c:v>
                </c:pt>
                <c:pt idx="9">
                  <c:v>964.23684601569391</c:v>
                </c:pt>
                <c:pt idx="10">
                  <c:v>1009.5738734977308</c:v>
                </c:pt>
                <c:pt idx="11">
                  <c:v>1004.5543474806105</c:v>
                </c:pt>
                <c:pt idx="12">
                  <c:v>991.84351879052588</c:v>
                </c:pt>
                <c:pt idx="13">
                  <c:v>974.86008470909815</c:v>
                </c:pt>
                <c:pt idx="14">
                  <c:v>978.31954625362334</c:v>
                </c:pt>
                <c:pt idx="15">
                  <c:v>951.51686838406863</c:v>
                </c:pt>
                <c:pt idx="16">
                  <c:v>1424.4966984249781</c:v>
                </c:pt>
                <c:pt idx="17">
                  <c:v>1555.2333647732828</c:v>
                </c:pt>
                <c:pt idx="18">
                  <c:v>2085.7279364257893</c:v>
                </c:pt>
                <c:pt idx="19">
                  <c:v>1877.9913322000282</c:v>
                </c:pt>
                <c:pt idx="20">
                  <c:v>1910.664199380207</c:v>
                </c:pt>
                <c:pt idx="21">
                  <c:v>1832.004324612041</c:v>
                </c:pt>
                <c:pt idx="22">
                  <c:v>1907.130139450258</c:v>
                </c:pt>
                <c:pt idx="23">
                  <c:v>1947.296498512673</c:v>
                </c:pt>
                <c:pt idx="24">
                  <c:v>1931.3770756745846</c:v>
                </c:pt>
                <c:pt idx="25">
                  <c:v>1998.2238404949021</c:v>
                </c:pt>
                <c:pt idx="26">
                  <c:v>1986.9832755709017</c:v>
                </c:pt>
                <c:pt idx="27">
                  <c:v>2025.6572529058551</c:v>
                </c:pt>
                <c:pt idx="28">
                  <c:v>2025.7001330163403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D7F-42BE-9715-C38244C85C78}"/>
            </c:ext>
          </c:extLst>
        </c:ser>
        <c:ser>
          <c:idx val="2"/>
          <c:order val="2"/>
          <c:tx>
            <c:strRef>
              <c:f>Losunartölur!$B$17</c:f>
              <c:strCache>
                <c:ptCount val="1"/>
                <c:pt idx="0">
                  <c:v>Landbúnaður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Losunartölur!$D$14:$AF$14</c:f>
              <c:numCache>
                <c:formatCode>General</c:formatCode>
                <c:ptCount val="2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</c:numCache>
            </c:numRef>
          </c:cat>
          <c:val>
            <c:numRef>
              <c:f>Losunartölur!$D$17:$AF$17</c:f>
              <c:numCache>
                <c:formatCode>0</c:formatCode>
                <c:ptCount val="29"/>
                <c:pt idx="0">
                  <c:v>678.27395935037043</c:v>
                </c:pt>
                <c:pt idx="1">
                  <c:v>659.76039314756554</c:v>
                </c:pt>
                <c:pt idx="2">
                  <c:v>642.59418871242269</c:v>
                </c:pt>
                <c:pt idx="3">
                  <c:v>645.31039919289412</c:v>
                </c:pt>
                <c:pt idx="4">
                  <c:v>650.72290644474117</c:v>
                </c:pt>
                <c:pt idx="5">
                  <c:v>628.60877019262307</c:v>
                </c:pt>
                <c:pt idx="6">
                  <c:v>640.81753483384705</c:v>
                </c:pt>
                <c:pt idx="7">
                  <c:v>634.13372821685471</c:v>
                </c:pt>
                <c:pt idx="8">
                  <c:v>644.78700305173891</c:v>
                </c:pt>
                <c:pt idx="9">
                  <c:v>648.97195677316267</c:v>
                </c:pt>
                <c:pt idx="10">
                  <c:v>631.5747614886335</c:v>
                </c:pt>
                <c:pt idx="11">
                  <c:v>632.43629561013586</c:v>
                </c:pt>
                <c:pt idx="12">
                  <c:v>616.56307712624277</c:v>
                </c:pt>
                <c:pt idx="13">
                  <c:v>609.05348631542699</c:v>
                </c:pt>
                <c:pt idx="14">
                  <c:v>600.30999375684405</c:v>
                </c:pt>
                <c:pt idx="15">
                  <c:v>604.68574597499401</c:v>
                </c:pt>
                <c:pt idx="16">
                  <c:v>630.15426834622519</c:v>
                </c:pt>
                <c:pt idx="17">
                  <c:v>647.90326549859537</c:v>
                </c:pt>
                <c:pt idx="18">
                  <c:v>661.26995463861215</c:v>
                </c:pt>
                <c:pt idx="19">
                  <c:v>646.6298814727262</c:v>
                </c:pt>
                <c:pt idx="20">
                  <c:v>631.25115426278728</c:v>
                </c:pt>
                <c:pt idx="21">
                  <c:v>630.78935468341524</c:v>
                </c:pt>
                <c:pt idx="22">
                  <c:v>633.29015215734205</c:v>
                </c:pt>
                <c:pt idx="23">
                  <c:v>622.60657485247248</c:v>
                </c:pt>
                <c:pt idx="24">
                  <c:v>670.65369819246928</c:v>
                </c:pt>
                <c:pt idx="25">
                  <c:v>658.97055904394404</c:v>
                </c:pt>
                <c:pt idx="26">
                  <c:v>662.89035914567182</c:v>
                </c:pt>
                <c:pt idx="27">
                  <c:v>666.48225445444143</c:v>
                </c:pt>
                <c:pt idx="28">
                  <c:v>634.96606620088983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D7F-42BE-9715-C38244C85C78}"/>
            </c:ext>
          </c:extLst>
        </c:ser>
        <c:ser>
          <c:idx val="3"/>
          <c:order val="3"/>
          <c:tx>
            <c:strRef>
              <c:f>Losunartölur!$B$18</c:f>
              <c:strCache>
                <c:ptCount val="1"/>
                <c:pt idx="0">
                  <c:v>Úrgangur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Losunartölur!$D$14:$AF$14</c:f>
              <c:numCache>
                <c:formatCode>General</c:formatCode>
                <c:ptCount val="2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</c:numCache>
            </c:numRef>
          </c:cat>
          <c:val>
            <c:numRef>
              <c:f>Losunartölur!$D$18:$AF$18</c:f>
              <c:numCache>
                <c:formatCode>0</c:formatCode>
                <c:ptCount val="29"/>
                <c:pt idx="0">
                  <c:v>227.46892251127798</c:v>
                </c:pt>
                <c:pt idx="1">
                  <c:v>235.67761273517041</c:v>
                </c:pt>
                <c:pt idx="2">
                  <c:v>250.76176057436234</c:v>
                </c:pt>
                <c:pt idx="3">
                  <c:v>266.33335390041901</c:v>
                </c:pt>
                <c:pt idx="4">
                  <c:v>273.93009765892873</c:v>
                </c:pt>
                <c:pt idx="5">
                  <c:v>287.8102803421815</c:v>
                </c:pt>
                <c:pt idx="6">
                  <c:v>302.95001503744504</c:v>
                </c:pt>
                <c:pt idx="7">
                  <c:v>311.44045249202748</c:v>
                </c:pt>
                <c:pt idx="8">
                  <c:v>304.44586459569064</c:v>
                </c:pt>
                <c:pt idx="9">
                  <c:v>312.77631881855319</c:v>
                </c:pt>
                <c:pt idx="10">
                  <c:v>324.92574672564217</c:v>
                </c:pt>
                <c:pt idx="11">
                  <c:v>334.3862106616549</c:v>
                </c:pt>
                <c:pt idx="12">
                  <c:v>346.69363921975088</c:v>
                </c:pt>
                <c:pt idx="13">
                  <c:v>341.37976154301106</c:v>
                </c:pt>
                <c:pt idx="14">
                  <c:v>345.50699754268419</c:v>
                </c:pt>
                <c:pt idx="15">
                  <c:v>330.27304216001403</c:v>
                </c:pt>
                <c:pt idx="16">
                  <c:v>358.03981412625376</c:v>
                </c:pt>
                <c:pt idx="17">
                  <c:v>361.23256566345282</c:v>
                </c:pt>
                <c:pt idx="18">
                  <c:v>343.48114756586563</c:v>
                </c:pt>
                <c:pt idx="19">
                  <c:v>330.47496716049619</c:v>
                </c:pt>
                <c:pt idx="20">
                  <c:v>323.74123464628605</c:v>
                </c:pt>
                <c:pt idx="21">
                  <c:v>303.12779054928149</c:v>
                </c:pt>
                <c:pt idx="22">
                  <c:v>282.1286302371737</c:v>
                </c:pt>
                <c:pt idx="23">
                  <c:v>293.25394702332483</c:v>
                </c:pt>
                <c:pt idx="24">
                  <c:v>282.7208950544865</c:v>
                </c:pt>
                <c:pt idx="25">
                  <c:v>283.16971361799546</c:v>
                </c:pt>
                <c:pt idx="26">
                  <c:v>269.60223529893705</c:v>
                </c:pt>
                <c:pt idx="27">
                  <c:v>265.48363608611754</c:v>
                </c:pt>
                <c:pt idx="28">
                  <c:v>276.37326100287368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D7F-42BE-9715-C38244C85C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serLines>
          <c:spPr>
            <a:ln w="9525" cap="flat" cmpd="sng" algn="ctr">
              <a:solidFill>
                <a:schemeClr val="tx1">
                  <a:lumMod val="35000"/>
                  <a:lumOff val="65000"/>
                </a:schemeClr>
              </a:solidFill>
              <a:prstDash val="sysDash"/>
              <a:round/>
            </a:ln>
            <a:effectLst/>
          </c:spPr>
        </c:serLines>
        <c:axId val="751641352"/>
        <c:axId val="751641024"/>
      </c:barChart>
      <c:catAx>
        <c:axId val="7516413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51641024"/>
        <c:crosses val="autoZero"/>
        <c:auto val="1"/>
        <c:lblAlgn val="ctr"/>
        <c:lblOffset val="100"/>
        <c:noMultiLvlLbl val="0"/>
      </c:catAx>
      <c:valAx>
        <c:axId val="75164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is-IS" sz="1000"/>
                  <a:t>Losun GHL (kt CO</a:t>
                </a:r>
                <a:r>
                  <a:rPr lang="is-IS" sz="1000" baseline="-25000"/>
                  <a:t>2</a:t>
                </a:r>
                <a:r>
                  <a:rPr lang="is-IS" sz="1000"/>
                  <a:t>-íg.)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51641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1"/>
          <c:order val="0"/>
          <c:tx>
            <c:strRef>
              <c:f>'Losun skipt eftir skuldbind.'!$B$17</c:f>
              <c:strCache>
                <c:ptCount val="1"/>
                <c:pt idx="0">
                  <c:v>Losun á beina ábyrgð Íslenskra stjórnvalda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'Losun skipt eftir skuldbind.'!$S$14:$AF$14</c:f>
              <c:numCache>
                <c:formatCode>General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'Losun skipt eftir skuldbind.'!$S$17:$AF$17</c:f>
              <c:numCache>
                <c:formatCode>0</c:formatCode>
                <c:ptCount val="14"/>
                <c:pt idx="0">
                  <c:v>3177.5394752068805</c:v>
                </c:pt>
                <c:pt idx="1">
                  <c:v>3306.8844582036113</c:v>
                </c:pt>
                <c:pt idx="2">
                  <c:v>3477.0794784888494</c:v>
                </c:pt>
                <c:pt idx="3">
                  <c:v>3344.1744137922774</c:v>
                </c:pt>
                <c:pt idx="4">
                  <c:v>3201.583156879256</c:v>
                </c:pt>
                <c:pt idx="5">
                  <c:v>3107.1164123597418</c:v>
                </c:pt>
                <c:pt idx="6">
                  <c:v>2972.3312532568971</c:v>
                </c:pt>
                <c:pt idx="7">
                  <c:v>2898.3789222834826</c:v>
                </c:pt>
                <c:pt idx="8">
                  <c:v>2889.0403391323212</c:v>
                </c:pt>
                <c:pt idx="9">
                  <c:v>2926.8186692508384</c:v>
                </c:pt>
                <c:pt idx="10">
                  <c:v>2967.3265003397692</c:v>
                </c:pt>
                <c:pt idx="11">
                  <c:v>2951.0564767875007</c:v>
                </c:pt>
                <c:pt idx="12">
                  <c:v>2980.8802994793746</c:v>
                </c:pt>
                <c:pt idx="13">
                  <c:v>2977.6849151043707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1A-4BA5-B19F-FD458B84C5F7}"/>
            </c:ext>
          </c:extLst>
        </c:ser>
        <c:ser>
          <c:idx val="0"/>
          <c:order val="1"/>
          <c:tx>
            <c:strRef>
              <c:f>'Losun skipt eftir skuldbind.'!$B$15</c:f>
              <c:strCache>
                <c:ptCount val="1"/>
                <c:pt idx="0">
                  <c:v>CO2 losun frá innanlandsflugi**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'Losun skipt eftir skuldbind.'!$S$14:$AF$14</c:f>
              <c:numCache>
                <c:formatCode>General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'Losun skipt eftir skuldbind.'!$S$15:$AF$15</c:f>
              <c:numCache>
                <c:formatCode>0</c:formatCode>
                <c:ptCount val="14"/>
                <c:pt idx="0">
                  <c:v>26.007138153333333</c:v>
                </c:pt>
                <c:pt idx="1">
                  <c:v>28.138312839999998</c:v>
                </c:pt>
                <c:pt idx="2">
                  <c:v>22.051151063333332</c:v>
                </c:pt>
                <c:pt idx="3">
                  <c:v>26.235003593333332</c:v>
                </c:pt>
                <c:pt idx="4">
                  <c:v>21.786911006666664</c:v>
                </c:pt>
                <c:pt idx="5">
                  <c:v>21.137412779999998</c:v>
                </c:pt>
                <c:pt idx="6">
                  <c:v>20.279152960000001</c:v>
                </c:pt>
                <c:pt idx="7">
                  <c:v>20.864470434059999</c:v>
                </c:pt>
                <c:pt idx="8">
                  <c:v>19.615938723333336</c:v>
                </c:pt>
                <c:pt idx="9">
                  <c:v>40.334983333333334</c:v>
                </c:pt>
                <c:pt idx="10">
                  <c:v>20.441658636666666</c:v>
                </c:pt>
                <c:pt idx="11">
                  <c:v>22.574404196666666</c:v>
                </c:pt>
                <c:pt idx="12">
                  <c:v>22.95845761</c:v>
                </c:pt>
                <c:pt idx="13">
                  <c:v>24.583191306666667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11A-4BA5-B19F-FD458B84C5F7}"/>
            </c:ext>
          </c:extLst>
        </c:ser>
        <c:ser>
          <c:idx val="2"/>
          <c:order val="2"/>
          <c:tx>
            <c:strRef>
              <c:f>'Losun skipt eftir skuldbind.'!$B$16</c:f>
              <c:strCache>
                <c:ptCount val="1"/>
                <c:pt idx="0">
                  <c:v>Staðbundinn iðnaður í viðskiptakerfi ESB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'Losun skipt eftir skuldbind.'!$S$14:$AF$14</c:f>
              <c:numCache>
                <c:formatCode>General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'Losun skipt eftir skuldbind.'!$S$16:$AF$16</c:f>
              <c:numCache>
                <c:formatCode>0</c:formatCode>
                <c:ptCount val="14"/>
                <c:pt idx="0">
                  <c:v>855.91687120909512</c:v>
                </c:pt>
                <c:pt idx="1">
                  <c:v>1313.2664675662486</c:v>
                </c:pt>
                <c:pt idx="2">
                  <c:v>1447.9248228666813</c:v>
                </c:pt>
                <c:pt idx="3">
                  <c:v>1972.5012181432503</c:v>
                </c:pt>
                <c:pt idx="4">
                  <c:v>1782.2299240531906</c:v>
                </c:pt>
                <c:pt idx="5">
                  <c:v>1800.6704054165043</c:v>
                </c:pt>
                <c:pt idx="6">
                  <c:v>1688.3467654236574</c:v>
                </c:pt>
                <c:pt idx="7">
                  <c:v>1764.2923553716778</c:v>
                </c:pt>
                <c:pt idx="8">
                  <c:v>1779.8814099626084</c:v>
                </c:pt>
                <c:pt idx="9">
                  <c:v>1754.9434894426415</c:v>
                </c:pt>
                <c:pt idx="10">
                  <c:v>1812.0409325918749</c:v>
                </c:pt>
                <c:pt idx="11">
                  <c:v>1780.9645254350892</c:v>
                </c:pt>
                <c:pt idx="12">
                  <c:v>1831.6686219580765</c:v>
                </c:pt>
                <c:pt idx="13">
                  <c:v>1854.6851967106909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1A-4BA5-B19F-FD458B84C5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35681896"/>
        <c:axId val="835683864"/>
      </c:barChart>
      <c:catAx>
        <c:axId val="835681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35683864"/>
        <c:crosses val="autoZero"/>
        <c:auto val="1"/>
        <c:lblAlgn val="ctr"/>
        <c:lblOffset val="100"/>
        <c:noMultiLvlLbl val="0"/>
      </c:catAx>
      <c:valAx>
        <c:axId val="835683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is-IS"/>
                  <a:t>Losun</a:t>
                </a:r>
                <a:r>
                  <a:rPr lang="is-IS" baseline="0"/>
                  <a:t> GHL (kt CO</a:t>
                </a:r>
                <a:r>
                  <a:rPr lang="is-IS" baseline="-25000"/>
                  <a:t>2</a:t>
                </a:r>
                <a:r>
                  <a:rPr lang="is-IS" baseline="0"/>
                  <a:t>-íg.)</a:t>
                </a:r>
                <a:endParaRPr lang="is-I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356818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'Losun skipt eftir skuldbind.'!$B$45</c:f>
              <c:strCache>
                <c:ptCount val="1"/>
                <c:pt idx="0">
                  <c:v>Orka**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'Losun skipt eftir skuldbind.'!$S$44:$AF$44</c:f>
              <c:numCache>
                <c:formatCode>General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'Losun skipt eftir skuldbind.'!$S$45:$AF$45</c:f>
              <c:numCache>
                <c:formatCode>0</c:formatCode>
                <c:ptCount val="14"/>
                <c:pt idx="0">
                  <c:v>2115.8070174653667</c:v>
                </c:pt>
                <c:pt idx="1">
                  <c:v>2182.0040850893338</c:v>
                </c:pt>
                <c:pt idx="2">
                  <c:v>2335.2291456801336</c:v>
                </c:pt>
                <c:pt idx="3">
                  <c:v>2201.1668250059333</c:v>
                </c:pt>
                <c:pt idx="4">
                  <c:v>2108.6394248318334</c:v>
                </c:pt>
                <c:pt idx="5">
                  <c:v>2020.3721507826333</c:v>
                </c:pt>
                <c:pt idx="6">
                  <c:v>1872.6962827858999</c:v>
                </c:pt>
                <c:pt idx="7">
                  <c:v>1824.1561245567464</c:v>
                </c:pt>
                <c:pt idx="8">
                  <c:v>1794.3944922896505</c:v>
                </c:pt>
                <c:pt idx="9">
                  <c:v>1789.0214565730982</c:v>
                </c:pt>
                <c:pt idx="10">
                  <c:v>1831.1231024107112</c:v>
                </c:pt>
                <c:pt idx="11">
                  <c:v>1800.1241345507608</c:v>
                </c:pt>
                <c:pt idx="12">
                  <c:v>1844.0117654173225</c:v>
                </c:pt>
                <c:pt idx="13">
                  <c:v>1883.1526157766959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38A-427C-A52D-9CE90BB65481}"/>
            </c:ext>
          </c:extLst>
        </c:ser>
        <c:ser>
          <c:idx val="1"/>
          <c:order val="1"/>
          <c:tx>
            <c:strRef>
              <c:f>'Losun skipt eftir skuldbind.'!$B$46</c:f>
              <c:strCache>
                <c:ptCount val="1"/>
                <c:pt idx="0">
                  <c:v>Iðnaður***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'Losun skipt eftir skuldbind.'!$S$44:$AF$44</c:f>
              <c:numCache>
                <c:formatCode>General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'Losun skipt eftir skuldbind.'!$S$46:$AF$46</c:f>
              <c:numCache>
                <c:formatCode>0</c:formatCode>
                <c:ptCount val="14"/>
                <c:pt idx="0">
                  <c:v>126.77366960650559</c:v>
                </c:pt>
                <c:pt idx="1">
                  <c:v>136.68629064179885</c:v>
                </c:pt>
                <c:pt idx="2">
                  <c:v>132.71450164666751</c:v>
                </c:pt>
                <c:pt idx="3">
                  <c:v>138.25648658186645</c:v>
                </c:pt>
                <c:pt idx="4">
                  <c:v>115.83888341420028</c:v>
                </c:pt>
                <c:pt idx="5">
                  <c:v>131.75187266803505</c:v>
                </c:pt>
                <c:pt idx="6">
                  <c:v>165.71782523830009</c:v>
                </c:pt>
                <c:pt idx="7">
                  <c:v>158.80401533222044</c:v>
                </c:pt>
                <c:pt idx="8">
                  <c:v>178.78532496687322</c:v>
                </c:pt>
                <c:pt idx="9">
                  <c:v>184.42261943078435</c:v>
                </c:pt>
                <c:pt idx="10">
                  <c:v>194.0631252671181</c:v>
                </c:pt>
                <c:pt idx="11">
                  <c:v>218.43974779213124</c:v>
                </c:pt>
                <c:pt idx="12">
                  <c:v>204.90264352149308</c:v>
                </c:pt>
                <c:pt idx="13">
                  <c:v>183.1929721239116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38A-427C-A52D-9CE90BB65481}"/>
            </c:ext>
          </c:extLst>
        </c:ser>
        <c:ser>
          <c:idx val="2"/>
          <c:order val="2"/>
          <c:tx>
            <c:strRef>
              <c:f>'Losun skipt eftir skuldbind.'!$B$47</c:f>
              <c:strCache>
                <c:ptCount val="1"/>
                <c:pt idx="0">
                  <c:v>Landbúnaður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'Losun skipt eftir skuldbind.'!$S$44:$AF$44</c:f>
              <c:numCache>
                <c:formatCode>General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'Losun skipt eftir skuldbind.'!$S$47:$AF$47</c:f>
              <c:numCache>
                <c:formatCode>0</c:formatCode>
                <c:ptCount val="14"/>
                <c:pt idx="0">
                  <c:v>604.68574597499412</c:v>
                </c:pt>
                <c:pt idx="1">
                  <c:v>630.15426834622508</c:v>
                </c:pt>
                <c:pt idx="2">
                  <c:v>647.90326549859537</c:v>
                </c:pt>
                <c:pt idx="3">
                  <c:v>661.26995463861226</c:v>
                </c:pt>
                <c:pt idx="4">
                  <c:v>646.6298814727262</c:v>
                </c:pt>
                <c:pt idx="5">
                  <c:v>631.2511542627874</c:v>
                </c:pt>
                <c:pt idx="6">
                  <c:v>630.78935468341524</c:v>
                </c:pt>
                <c:pt idx="7">
                  <c:v>633.29015215734205</c:v>
                </c:pt>
                <c:pt idx="8">
                  <c:v>622.60657485247259</c:v>
                </c:pt>
                <c:pt idx="9">
                  <c:v>670.65369819246928</c:v>
                </c:pt>
                <c:pt idx="10">
                  <c:v>658.97055904394404</c:v>
                </c:pt>
                <c:pt idx="11">
                  <c:v>662.89035914567194</c:v>
                </c:pt>
                <c:pt idx="12">
                  <c:v>666.48225445444143</c:v>
                </c:pt>
                <c:pt idx="13">
                  <c:v>634.96606620088983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38A-427C-A52D-9CE90BB65481}"/>
            </c:ext>
          </c:extLst>
        </c:ser>
        <c:ser>
          <c:idx val="3"/>
          <c:order val="3"/>
          <c:tx>
            <c:strRef>
              <c:f>'Losun skipt eftir skuldbind.'!$B$48</c:f>
              <c:strCache>
                <c:ptCount val="1"/>
                <c:pt idx="0">
                  <c:v>Úrgangur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'Losun skipt eftir skuldbind.'!$S$44:$AF$44</c:f>
              <c:numCache>
                <c:formatCode>General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'Losun skipt eftir skuldbind.'!$S$48:$AF$48</c:f>
              <c:numCache>
                <c:formatCode>0</c:formatCode>
                <c:ptCount val="14"/>
                <c:pt idx="0">
                  <c:v>330.27304216001403</c:v>
                </c:pt>
                <c:pt idx="1">
                  <c:v>358.03981412625376</c:v>
                </c:pt>
                <c:pt idx="2">
                  <c:v>361.23256566345282</c:v>
                </c:pt>
                <c:pt idx="3">
                  <c:v>343.48114756586563</c:v>
                </c:pt>
                <c:pt idx="4">
                  <c:v>330.47496716049619</c:v>
                </c:pt>
                <c:pt idx="5">
                  <c:v>323.7412346462861</c:v>
                </c:pt>
                <c:pt idx="6">
                  <c:v>303.12779054928149</c:v>
                </c:pt>
                <c:pt idx="7">
                  <c:v>282.1286302371737</c:v>
                </c:pt>
                <c:pt idx="8">
                  <c:v>293.25394702332483</c:v>
                </c:pt>
                <c:pt idx="9">
                  <c:v>282.7208950544865</c:v>
                </c:pt>
                <c:pt idx="10">
                  <c:v>283.16971361799546</c:v>
                </c:pt>
                <c:pt idx="11">
                  <c:v>269.60223529893705</c:v>
                </c:pt>
                <c:pt idx="12">
                  <c:v>265.48363608611754</c:v>
                </c:pt>
                <c:pt idx="13">
                  <c:v>276.37326100287368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38A-427C-A52D-9CE90BB654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39490088"/>
        <c:axId val="1039489432"/>
      </c:barChart>
      <c:catAx>
        <c:axId val="10394900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39489432"/>
        <c:crosses val="autoZero"/>
        <c:auto val="1"/>
        <c:lblAlgn val="ctr"/>
        <c:lblOffset val="100"/>
        <c:noMultiLvlLbl val="0"/>
      </c:catAx>
      <c:valAx>
        <c:axId val="10394894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394900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722841</xdr:colOff>
      <xdr:row>52</xdr:row>
      <xdr:rowOff>51328</xdr:rowOff>
    </xdr:from>
    <xdr:to>
      <xdr:col>13</xdr:col>
      <xdr:colOff>0</xdr:colOff>
      <xdr:row>70</xdr:row>
      <xdr:rowOff>37042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8858392C-A2E9-4681-AF0C-9188B734AEA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10580</xdr:colOff>
      <xdr:row>81</xdr:row>
      <xdr:rowOff>14816</xdr:rowOff>
    </xdr:from>
    <xdr:to>
      <xdr:col>13</xdr:col>
      <xdr:colOff>0</xdr:colOff>
      <xdr:row>96</xdr:row>
      <xdr:rowOff>169334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B0270C0-55C0-46FD-91EF-DB4A092FEF8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746125</xdr:colOff>
      <xdr:row>107</xdr:row>
      <xdr:rowOff>22224</xdr:rowOff>
    </xdr:from>
    <xdr:to>
      <xdr:col>13</xdr:col>
      <xdr:colOff>0</xdr:colOff>
      <xdr:row>124</xdr:row>
      <xdr:rowOff>7408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3ABC213A-B1F5-4642-B183-CC1E2D6E99D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25400</xdr:colOff>
      <xdr:row>132</xdr:row>
      <xdr:rowOff>109008</xdr:rowOff>
    </xdr:from>
    <xdr:to>
      <xdr:col>13</xdr:col>
      <xdr:colOff>9525</xdr:colOff>
      <xdr:row>151</xdr:row>
      <xdr:rowOff>94191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6F2AD8A2-816B-4B92-AE45-262D5667380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8473</xdr:colOff>
      <xdr:row>163</xdr:row>
      <xdr:rowOff>71966</xdr:rowOff>
    </xdr:from>
    <xdr:to>
      <xdr:col>13</xdr:col>
      <xdr:colOff>0</xdr:colOff>
      <xdr:row>180</xdr:row>
      <xdr:rowOff>149666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3CBDFDF1-28A2-48FA-9D8E-0E583B19621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</xdr:col>
      <xdr:colOff>20115</xdr:colOff>
      <xdr:row>191</xdr:row>
      <xdr:rowOff>70908</xdr:rowOff>
    </xdr:from>
    <xdr:to>
      <xdr:col>13</xdr:col>
      <xdr:colOff>9525</xdr:colOff>
      <xdr:row>210</xdr:row>
      <xdr:rowOff>56092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C73B6BA-A443-43A0-A2CF-7891835FF44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</xdr:col>
      <xdr:colOff>1005868</xdr:colOff>
      <xdr:row>20</xdr:row>
      <xdr:rowOff>75897</xdr:rowOff>
    </xdr:from>
    <xdr:to>
      <xdr:col>13</xdr:col>
      <xdr:colOff>268817</xdr:colOff>
      <xdr:row>37</xdr:row>
      <xdr:rowOff>86782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F714AA23-79DE-45D0-B7C9-912ECF70430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187172</xdr:colOff>
      <xdr:row>20</xdr:row>
      <xdr:rowOff>164344</xdr:rowOff>
    </xdr:from>
    <xdr:to>
      <xdr:col>14</xdr:col>
      <xdr:colOff>431799</xdr:colOff>
      <xdr:row>37</xdr:row>
      <xdr:rowOff>171450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CD6BD5F-9F68-4CAB-A9F9-084AAD801BA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666750</xdr:colOff>
      <xdr:row>53</xdr:row>
      <xdr:rowOff>23811</xdr:rowOff>
    </xdr:from>
    <xdr:to>
      <xdr:col>15</xdr:col>
      <xdr:colOff>581025</xdr:colOff>
      <xdr:row>71</xdr:row>
      <xdr:rowOff>28574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459FD9E-EA74-467C-AA1F-3AD8BCD5D9D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234314</xdr:colOff>
      <xdr:row>81</xdr:row>
      <xdr:rowOff>80010</xdr:rowOff>
    </xdr:from>
    <xdr:to>
      <xdr:col>15</xdr:col>
      <xdr:colOff>579119</xdr:colOff>
      <xdr:row>99</xdr:row>
      <xdr:rowOff>129540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598AE287-2D04-4B7C-B0D5-EA69C4E57EA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unfccc.int/ghg-inventories-annex-i-parties/2020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4AA5AA-50BD-4A41-B154-1DBC166EC269}">
  <dimension ref="B2:L11"/>
  <sheetViews>
    <sheetView workbookViewId="0">
      <selection activeCell="R18" sqref="R18"/>
    </sheetView>
  </sheetViews>
  <sheetFormatPr defaultRowHeight="15" x14ac:dyDescent="0.25"/>
  <cols>
    <col min="1" max="1" width="20.5703125" customWidth="1"/>
    <col min="2" max="2" width="30.85546875" bestFit="1" customWidth="1"/>
  </cols>
  <sheetData>
    <row r="2" spans="2:12" ht="21" x14ac:dyDescent="0.35">
      <c r="B2" s="92" t="s">
        <v>79</v>
      </c>
    </row>
    <row r="3" spans="2:12" ht="15.75" thickBot="1" x14ac:dyDescent="0.3"/>
    <row r="4" spans="2:12" ht="15.75" x14ac:dyDescent="0.25">
      <c r="B4" s="93" t="s">
        <v>73</v>
      </c>
      <c r="C4" s="105" t="s">
        <v>74</v>
      </c>
      <c r="D4" s="105"/>
      <c r="E4" s="105"/>
      <c r="F4" s="105"/>
      <c r="G4" s="105"/>
      <c r="H4" s="105"/>
      <c r="I4" s="105"/>
      <c r="J4" s="105"/>
      <c r="K4" s="105"/>
      <c r="L4" s="106"/>
    </row>
    <row r="5" spans="2:12" ht="15.75" x14ac:dyDescent="0.25">
      <c r="B5" s="94" t="s">
        <v>64</v>
      </c>
      <c r="C5" s="101" t="s">
        <v>71</v>
      </c>
      <c r="D5" s="101"/>
      <c r="E5" s="101"/>
      <c r="F5" s="101"/>
      <c r="G5" s="101"/>
      <c r="H5" s="101"/>
      <c r="I5" s="101"/>
      <c r="J5" s="101"/>
      <c r="K5" s="101"/>
      <c r="L5" s="102"/>
    </row>
    <row r="6" spans="2:12" ht="15.75" x14ac:dyDescent="0.25">
      <c r="B6" s="94" t="s">
        <v>65</v>
      </c>
      <c r="C6" s="101"/>
      <c r="D6" s="101"/>
      <c r="E6" s="101"/>
      <c r="F6" s="101"/>
      <c r="G6" s="101"/>
      <c r="H6" s="101"/>
      <c r="I6" s="101"/>
      <c r="J6" s="101"/>
      <c r="K6" s="101"/>
      <c r="L6" s="102"/>
    </row>
    <row r="7" spans="2:12" ht="15.75" x14ac:dyDescent="0.25">
      <c r="B7" s="94" t="s">
        <v>66</v>
      </c>
      <c r="C7" s="101" t="s">
        <v>72</v>
      </c>
      <c r="D7" s="101"/>
      <c r="E7" s="101"/>
      <c r="F7" s="101"/>
      <c r="G7" s="101"/>
      <c r="H7" s="101"/>
      <c r="I7" s="101"/>
      <c r="J7" s="101"/>
      <c r="K7" s="101"/>
      <c r="L7" s="102"/>
    </row>
    <row r="8" spans="2:12" ht="15" customHeight="1" x14ac:dyDescent="0.25">
      <c r="B8" s="96" t="s">
        <v>78</v>
      </c>
      <c r="C8" s="107" t="s">
        <v>80</v>
      </c>
      <c r="D8" s="108"/>
      <c r="E8" s="108"/>
      <c r="F8" s="108"/>
      <c r="G8" s="108"/>
      <c r="H8" s="108"/>
      <c r="I8" s="108"/>
      <c r="J8" s="108"/>
      <c r="K8" s="108"/>
      <c r="L8" s="109"/>
    </row>
    <row r="9" spans="2:12" ht="15.75" x14ac:dyDescent="0.25">
      <c r="B9" s="94" t="s">
        <v>68</v>
      </c>
      <c r="C9" s="101" t="s">
        <v>77</v>
      </c>
      <c r="D9" s="101"/>
      <c r="E9" s="101"/>
      <c r="F9" s="101"/>
      <c r="G9" s="101"/>
      <c r="H9" s="101"/>
      <c r="I9" s="101"/>
      <c r="J9" s="101"/>
      <c r="K9" s="101"/>
      <c r="L9" s="102"/>
    </row>
    <row r="10" spans="2:12" ht="15.75" x14ac:dyDescent="0.25">
      <c r="B10" s="94" t="s">
        <v>67</v>
      </c>
      <c r="C10" s="101" t="s">
        <v>69</v>
      </c>
      <c r="D10" s="101"/>
      <c r="E10" s="101"/>
      <c r="F10" s="101"/>
      <c r="G10" s="101"/>
      <c r="H10" s="101"/>
      <c r="I10" s="101"/>
      <c r="J10" s="101"/>
      <c r="K10" s="101"/>
      <c r="L10" s="102"/>
    </row>
    <row r="11" spans="2:12" ht="16.5" thickBot="1" x14ac:dyDescent="0.3">
      <c r="B11" s="95"/>
      <c r="C11" s="103" t="s">
        <v>70</v>
      </c>
      <c r="D11" s="103"/>
      <c r="E11" s="103"/>
      <c r="F11" s="103"/>
      <c r="G11" s="103"/>
      <c r="H11" s="103"/>
      <c r="I11" s="103"/>
      <c r="J11" s="103"/>
      <c r="K11" s="103"/>
      <c r="L11" s="104"/>
    </row>
  </sheetData>
  <mergeCells count="8">
    <mergeCell ref="C10:L10"/>
    <mergeCell ref="C11:L11"/>
    <mergeCell ref="C4:L4"/>
    <mergeCell ref="C5:L5"/>
    <mergeCell ref="C6:L6"/>
    <mergeCell ref="C7:L7"/>
    <mergeCell ref="C9:L9"/>
    <mergeCell ref="C8:L8"/>
  </mergeCells>
  <hyperlinks>
    <hyperlink ref="C11" r:id="rId1" xr:uid="{B1737F6A-D43A-4F73-A4F9-E087C74D6144}"/>
  </hyperlinks>
  <pageMargins left="0.7" right="0.7" top="0.75" bottom="0.75" header="0.3" footer="0.3"/>
  <pageSetup paperSize="9" orientation="portrait" horizontalDpi="4294967293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P336"/>
  <sheetViews>
    <sheetView tabSelected="1" topLeftCell="A67" zoomScaleNormal="100" workbookViewId="0">
      <selection activeCell="S86" sqref="S86"/>
    </sheetView>
  </sheetViews>
  <sheetFormatPr defaultRowHeight="15" x14ac:dyDescent="0.25"/>
  <cols>
    <col min="2" max="2" width="42.42578125" customWidth="1"/>
    <col min="3" max="3" width="15.28515625" customWidth="1"/>
    <col min="4" max="4" width="10.85546875" customWidth="1"/>
    <col min="5" max="5" width="10" bestFit="1" customWidth="1"/>
    <col min="31" max="32" width="11.140625" customWidth="1"/>
    <col min="33" max="33" width="24.28515625" bestFit="1" customWidth="1"/>
    <col min="34" max="34" width="21.140625" bestFit="1" customWidth="1"/>
    <col min="35" max="35" width="19.85546875" customWidth="1"/>
    <col min="36" max="36" width="21" customWidth="1"/>
  </cols>
  <sheetData>
    <row r="1" spans="1:65" ht="15.75" thickBot="1" x14ac:dyDescent="0.3"/>
    <row r="2" spans="1:65" ht="15" customHeight="1" x14ac:dyDescent="0.25">
      <c r="B2" s="5"/>
      <c r="C2" s="110" t="s">
        <v>81</v>
      </c>
      <c r="D2" s="111"/>
      <c r="E2" s="111"/>
      <c r="F2" s="111"/>
      <c r="G2" s="111"/>
      <c r="H2" s="111"/>
      <c r="I2" s="112"/>
    </row>
    <row r="3" spans="1:65" x14ac:dyDescent="0.25">
      <c r="B3" s="71"/>
      <c r="C3" s="113"/>
      <c r="D3" s="114"/>
      <c r="E3" s="114"/>
      <c r="F3" s="114"/>
      <c r="G3" s="114"/>
      <c r="H3" s="114"/>
      <c r="I3" s="115"/>
    </row>
    <row r="4" spans="1:65" x14ac:dyDescent="0.25">
      <c r="B4" s="71"/>
      <c r="C4" s="113"/>
      <c r="D4" s="114"/>
      <c r="E4" s="114"/>
      <c r="F4" s="114"/>
      <c r="G4" s="114"/>
      <c r="H4" s="114"/>
      <c r="I4" s="115"/>
    </row>
    <row r="5" spans="1:65" x14ac:dyDescent="0.25">
      <c r="B5" s="71"/>
      <c r="C5" s="113"/>
      <c r="D5" s="114"/>
      <c r="E5" s="114"/>
      <c r="F5" s="114"/>
      <c r="G5" s="114"/>
      <c r="H5" s="114"/>
      <c r="I5" s="115"/>
    </row>
    <row r="6" spans="1:65" x14ac:dyDescent="0.25">
      <c r="B6" s="71"/>
      <c r="C6" s="113"/>
      <c r="D6" s="114"/>
      <c r="E6" s="114"/>
      <c r="F6" s="114"/>
      <c r="G6" s="114"/>
      <c r="H6" s="114"/>
      <c r="I6" s="115"/>
    </row>
    <row r="7" spans="1:65" x14ac:dyDescent="0.25">
      <c r="B7" s="71"/>
      <c r="C7" s="113"/>
      <c r="D7" s="114"/>
      <c r="E7" s="114"/>
      <c r="F7" s="114"/>
      <c r="G7" s="114"/>
      <c r="H7" s="114"/>
      <c r="I7" s="115"/>
    </row>
    <row r="8" spans="1:65" x14ac:dyDescent="0.25">
      <c r="B8" s="71"/>
      <c r="C8" s="113"/>
      <c r="D8" s="114"/>
      <c r="E8" s="114"/>
      <c r="F8" s="114"/>
      <c r="G8" s="114"/>
      <c r="H8" s="114"/>
      <c r="I8" s="115"/>
    </row>
    <row r="9" spans="1:65" x14ac:dyDescent="0.25">
      <c r="B9" s="71"/>
      <c r="C9" s="113"/>
      <c r="D9" s="114"/>
      <c r="E9" s="114"/>
      <c r="F9" s="114"/>
      <c r="G9" s="114"/>
      <c r="H9" s="114"/>
      <c r="I9" s="115"/>
    </row>
    <row r="10" spans="1:65" ht="15.75" thickBot="1" x14ac:dyDescent="0.3">
      <c r="B10" s="71"/>
      <c r="C10" s="116"/>
      <c r="D10" s="117"/>
      <c r="E10" s="117"/>
      <c r="F10" s="117"/>
      <c r="G10" s="117"/>
      <c r="H10" s="117"/>
      <c r="I10" s="118"/>
    </row>
    <row r="11" spans="1:65" ht="15.75" thickBot="1" x14ac:dyDescent="0.3"/>
    <row r="12" spans="1:65" s="75" customFormat="1" ht="21" x14ac:dyDescent="0.35">
      <c r="A12" s="72" t="s">
        <v>63</v>
      </c>
      <c r="B12" s="73"/>
      <c r="C12" s="74"/>
      <c r="D12" s="74"/>
      <c r="E12" s="74"/>
      <c r="F12" s="74"/>
      <c r="G12" s="74"/>
      <c r="H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6"/>
      <c r="AG12" s="76"/>
      <c r="AH12" s="76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</row>
    <row r="13" spans="1:65" x14ac:dyDescent="0.25">
      <c r="B13" s="2"/>
      <c r="AG13" s="5"/>
      <c r="AH13" s="5"/>
      <c r="AI13" s="5"/>
    </row>
    <row r="14" spans="1:65" x14ac:dyDescent="0.25">
      <c r="B14" s="44"/>
      <c r="C14" s="40" t="s">
        <v>36</v>
      </c>
      <c r="D14" s="39">
        <v>1990</v>
      </c>
      <c r="E14" s="41">
        <v>1991</v>
      </c>
      <c r="F14" s="41">
        <v>1992</v>
      </c>
      <c r="G14" s="41">
        <v>1993</v>
      </c>
      <c r="H14" s="41">
        <v>1994</v>
      </c>
      <c r="I14" s="41">
        <v>1995</v>
      </c>
      <c r="J14" s="41">
        <v>1996</v>
      </c>
      <c r="K14" s="41">
        <v>1997</v>
      </c>
      <c r="L14" s="41">
        <v>1998</v>
      </c>
      <c r="M14" s="41">
        <v>1999</v>
      </c>
      <c r="N14" s="41">
        <v>2000</v>
      </c>
      <c r="O14" s="41">
        <v>2001</v>
      </c>
      <c r="P14" s="41">
        <v>2002</v>
      </c>
      <c r="Q14" s="41">
        <v>2003</v>
      </c>
      <c r="R14" s="41">
        <v>2004</v>
      </c>
      <c r="S14" s="41">
        <v>2005</v>
      </c>
      <c r="T14" s="41">
        <v>2006</v>
      </c>
      <c r="U14" s="41">
        <v>2007</v>
      </c>
      <c r="V14" s="41">
        <v>2008</v>
      </c>
      <c r="W14" s="41">
        <v>2009</v>
      </c>
      <c r="X14" s="41">
        <v>2010</v>
      </c>
      <c r="Y14" s="41">
        <v>2011</v>
      </c>
      <c r="Z14" s="41">
        <v>2012</v>
      </c>
      <c r="AA14" s="41">
        <v>2013</v>
      </c>
      <c r="AB14" s="41">
        <v>2014</v>
      </c>
      <c r="AC14" s="41">
        <v>2015</v>
      </c>
      <c r="AD14" s="41">
        <v>2016</v>
      </c>
      <c r="AE14" s="41">
        <v>2017</v>
      </c>
      <c r="AF14" s="41">
        <v>2018</v>
      </c>
      <c r="AG14" s="48"/>
      <c r="AH14" s="46"/>
      <c r="AI14" s="46"/>
    </row>
    <row r="15" spans="1:65" ht="18" x14ac:dyDescent="0.35">
      <c r="B15" s="36" t="s">
        <v>22</v>
      </c>
      <c r="C15" s="77" t="s">
        <v>59</v>
      </c>
      <c r="D15" s="68">
        <f>D51</f>
        <v>1869.4524766968</v>
      </c>
      <c r="E15" s="68">
        <f t="shared" ref="E15:AF15" si="0">E51</f>
        <v>1783.896114035</v>
      </c>
      <c r="F15" s="68">
        <f t="shared" si="0"/>
        <v>1926.9392824078</v>
      </c>
      <c r="G15" s="68">
        <f t="shared" si="0"/>
        <v>2039.2542412926</v>
      </c>
      <c r="H15" s="68">
        <f t="shared" si="0"/>
        <v>1978.9728948964</v>
      </c>
      <c r="I15" s="68">
        <f t="shared" si="0"/>
        <v>2070.0632162298002</v>
      </c>
      <c r="J15" s="68">
        <f t="shared" si="0"/>
        <v>2127.0958193235001</v>
      </c>
      <c r="K15" s="68">
        <f t="shared" si="0"/>
        <v>2167.5064553104999</v>
      </c>
      <c r="L15" s="68">
        <f t="shared" si="0"/>
        <v>2161.6673885720002</v>
      </c>
      <c r="M15" s="68">
        <f t="shared" si="0"/>
        <v>2221.9797961637</v>
      </c>
      <c r="N15" s="68">
        <f t="shared" si="0"/>
        <v>2204.9750935956999</v>
      </c>
      <c r="O15" s="68">
        <f t="shared" si="0"/>
        <v>2090.1406706816001</v>
      </c>
      <c r="P15" s="68">
        <f t="shared" si="0"/>
        <v>2198.0213922183002</v>
      </c>
      <c r="Q15" s="68">
        <f t="shared" si="0"/>
        <v>2187.4091057125001</v>
      </c>
      <c r="R15" s="68">
        <f t="shared" si="0"/>
        <v>2287.2001664807999</v>
      </c>
      <c r="S15" s="68">
        <f t="shared" si="0"/>
        <v>2172.9882736187001</v>
      </c>
      <c r="T15" s="68">
        <f t="shared" si="0"/>
        <v>2235.5981622712002</v>
      </c>
      <c r="U15" s="68">
        <f t="shared" si="0"/>
        <v>2382.6865225567999</v>
      </c>
      <c r="V15" s="68">
        <f t="shared" si="0"/>
        <v>2252.4320774526</v>
      </c>
      <c r="W15" s="68">
        <f t="shared" si="0"/>
        <v>2150.5041578784999</v>
      </c>
      <c r="X15" s="68">
        <f t="shared" si="0"/>
        <v>2063.2677018293002</v>
      </c>
      <c r="Y15" s="68">
        <f t="shared" si="0"/>
        <v>1915.0353980658999</v>
      </c>
      <c r="Z15" s="68">
        <f t="shared" si="0"/>
        <v>1860.9872785223999</v>
      </c>
      <c r="AA15" s="68">
        <f t="shared" si="0"/>
        <v>1825.3811252403</v>
      </c>
      <c r="AB15" s="68">
        <f t="shared" si="0"/>
        <v>1837.3455890427999</v>
      </c>
      <c r="AC15" s="68">
        <f t="shared" si="0"/>
        <v>1859.4444893156999</v>
      </c>
      <c r="AD15" s="68">
        <f t="shared" si="0"/>
        <v>1835.1196826654</v>
      </c>
      <c r="AE15" s="68">
        <f t="shared" si="0"/>
        <v>1877.88380276102</v>
      </c>
      <c r="AF15" s="68">
        <f t="shared" si="0"/>
        <v>1919.91414238056</v>
      </c>
      <c r="AG15" s="35"/>
      <c r="AH15" s="38"/>
      <c r="AI15" s="38"/>
    </row>
    <row r="16" spans="1:65" ht="18" x14ac:dyDescent="0.35">
      <c r="B16" s="36" t="s">
        <v>41</v>
      </c>
      <c r="C16" s="79" t="s">
        <v>59</v>
      </c>
      <c r="D16" s="68">
        <f>D80</f>
        <v>957.67621537554407</v>
      </c>
      <c r="E16" s="68">
        <f t="shared" ref="E16:AF16" si="1">E80</f>
        <v>837.43134839216077</v>
      </c>
      <c r="F16" s="68">
        <f t="shared" si="1"/>
        <v>607.91169197523004</v>
      </c>
      <c r="G16" s="68">
        <f t="shared" si="1"/>
        <v>565.2173499884168</v>
      </c>
      <c r="H16" s="68">
        <f t="shared" si="1"/>
        <v>530.9112916742223</v>
      </c>
      <c r="I16" s="68">
        <f t="shared" si="1"/>
        <v>564.55664888670515</v>
      </c>
      <c r="J16" s="68">
        <f t="shared" si="1"/>
        <v>538.69796317956013</v>
      </c>
      <c r="K16" s="68">
        <f t="shared" si="1"/>
        <v>663.74165578048462</v>
      </c>
      <c r="L16" s="68">
        <f t="shared" si="1"/>
        <v>811.11816931477574</v>
      </c>
      <c r="M16" s="68">
        <f t="shared" si="1"/>
        <v>964.23684601569391</v>
      </c>
      <c r="N16" s="68">
        <f t="shared" si="1"/>
        <v>1009.5738734977308</v>
      </c>
      <c r="O16" s="68">
        <f t="shared" si="1"/>
        <v>1004.5543474806105</v>
      </c>
      <c r="P16" s="68">
        <f t="shared" si="1"/>
        <v>991.84351879052588</v>
      </c>
      <c r="Q16" s="68">
        <f t="shared" si="1"/>
        <v>974.86008470909815</v>
      </c>
      <c r="R16" s="68">
        <f t="shared" si="1"/>
        <v>978.31954625362334</v>
      </c>
      <c r="S16" s="68">
        <f t="shared" si="1"/>
        <v>951.51686838406863</v>
      </c>
      <c r="T16" s="68">
        <f t="shared" si="1"/>
        <v>1424.4966984249781</v>
      </c>
      <c r="U16" s="68">
        <f t="shared" si="1"/>
        <v>1555.2333647732828</v>
      </c>
      <c r="V16" s="68">
        <f t="shared" si="1"/>
        <v>2085.7279364257893</v>
      </c>
      <c r="W16" s="68">
        <f t="shared" si="1"/>
        <v>1877.9913322000282</v>
      </c>
      <c r="X16" s="68">
        <f t="shared" si="1"/>
        <v>1910.664199380207</v>
      </c>
      <c r="Y16" s="68">
        <f t="shared" si="1"/>
        <v>1832.004324612041</v>
      </c>
      <c r="Z16" s="68">
        <f t="shared" si="1"/>
        <v>1907.130139450258</v>
      </c>
      <c r="AA16" s="68">
        <f t="shared" si="1"/>
        <v>1947.296498512673</v>
      </c>
      <c r="AB16" s="68">
        <f t="shared" si="1"/>
        <v>1931.3770756745846</v>
      </c>
      <c r="AC16" s="68">
        <f t="shared" si="1"/>
        <v>1998.2238404949021</v>
      </c>
      <c r="AD16" s="68">
        <f t="shared" si="1"/>
        <v>1986.9832755709017</v>
      </c>
      <c r="AE16" s="68">
        <f t="shared" si="1"/>
        <v>2025.6572529058551</v>
      </c>
      <c r="AF16" s="68">
        <f t="shared" si="1"/>
        <v>2025.7001330163403</v>
      </c>
      <c r="AG16" s="35"/>
      <c r="AH16" s="38"/>
      <c r="AI16" s="38"/>
    </row>
    <row r="17" spans="1:35" ht="18" x14ac:dyDescent="0.35">
      <c r="B17" s="36" t="s">
        <v>12</v>
      </c>
      <c r="C17" s="79" t="s">
        <v>59</v>
      </c>
      <c r="D17" s="68">
        <f>D105</f>
        <v>678.27395935037043</v>
      </c>
      <c r="E17" s="68">
        <f t="shared" ref="E17:AF17" si="2">E105</f>
        <v>659.76039314756554</v>
      </c>
      <c r="F17" s="68">
        <f t="shared" si="2"/>
        <v>642.59418871242269</v>
      </c>
      <c r="G17" s="68">
        <f t="shared" si="2"/>
        <v>645.31039919289412</v>
      </c>
      <c r="H17" s="68">
        <f t="shared" si="2"/>
        <v>650.72290644474117</v>
      </c>
      <c r="I17" s="68">
        <f t="shared" si="2"/>
        <v>628.60877019262307</v>
      </c>
      <c r="J17" s="68">
        <f t="shared" si="2"/>
        <v>640.81753483384705</v>
      </c>
      <c r="K17" s="68">
        <f t="shared" si="2"/>
        <v>634.13372821685471</v>
      </c>
      <c r="L17" s="68">
        <f t="shared" si="2"/>
        <v>644.78700305173891</v>
      </c>
      <c r="M17" s="68">
        <f t="shared" si="2"/>
        <v>648.97195677316267</v>
      </c>
      <c r="N17" s="68">
        <f t="shared" si="2"/>
        <v>631.5747614886335</v>
      </c>
      <c r="O17" s="68">
        <f t="shared" si="2"/>
        <v>632.43629561013586</v>
      </c>
      <c r="P17" s="68">
        <f t="shared" si="2"/>
        <v>616.56307712624277</v>
      </c>
      <c r="Q17" s="68">
        <f t="shared" si="2"/>
        <v>609.05348631542699</v>
      </c>
      <c r="R17" s="68">
        <f t="shared" si="2"/>
        <v>600.30999375684405</v>
      </c>
      <c r="S17" s="68">
        <f t="shared" si="2"/>
        <v>604.68574597499401</v>
      </c>
      <c r="T17" s="68">
        <f t="shared" si="2"/>
        <v>630.15426834622519</v>
      </c>
      <c r="U17" s="68">
        <f t="shared" si="2"/>
        <v>647.90326549859537</v>
      </c>
      <c r="V17" s="68">
        <f t="shared" si="2"/>
        <v>661.26995463861215</v>
      </c>
      <c r="W17" s="68">
        <f t="shared" si="2"/>
        <v>646.6298814727262</v>
      </c>
      <c r="X17" s="68">
        <f t="shared" si="2"/>
        <v>631.25115426278728</v>
      </c>
      <c r="Y17" s="68">
        <f t="shared" si="2"/>
        <v>630.78935468341524</v>
      </c>
      <c r="Z17" s="68">
        <f t="shared" si="2"/>
        <v>633.29015215734205</v>
      </c>
      <c r="AA17" s="68">
        <f t="shared" si="2"/>
        <v>622.60657485247248</v>
      </c>
      <c r="AB17" s="68">
        <f t="shared" si="2"/>
        <v>670.65369819246928</v>
      </c>
      <c r="AC17" s="68">
        <f t="shared" si="2"/>
        <v>658.97055904394404</v>
      </c>
      <c r="AD17" s="68">
        <f t="shared" si="2"/>
        <v>662.89035914567182</v>
      </c>
      <c r="AE17" s="68">
        <f t="shared" si="2"/>
        <v>666.48225445444143</v>
      </c>
      <c r="AF17" s="68">
        <f t="shared" si="2"/>
        <v>634.96606620088983</v>
      </c>
      <c r="AG17" s="35"/>
      <c r="AH17" s="38"/>
      <c r="AI17" s="38"/>
    </row>
    <row r="18" spans="1:35" ht="18" x14ac:dyDescent="0.35">
      <c r="B18" s="36" t="s">
        <v>17</v>
      </c>
      <c r="C18" s="80" t="s">
        <v>59</v>
      </c>
      <c r="D18" s="68">
        <f>D131</f>
        <v>227.46892251127798</v>
      </c>
      <c r="E18" s="68">
        <f t="shared" ref="E18:AF18" si="3">E131</f>
        <v>235.67761273517041</v>
      </c>
      <c r="F18" s="68">
        <f t="shared" si="3"/>
        <v>250.76176057436234</v>
      </c>
      <c r="G18" s="68">
        <f t="shared" si="3"/>
        <v>266.33335390041901</v>
      </c>
      <c r="H18" s="68">
        <f t="shared" si="3"/>
        <v>273.93009765892873</v>
      </c>
      <c r="I18" s="68">
        <f t="shared" si="3"/>
        <v>287.8102803421815</v>
      </c>
      <c r="J18" s="68">
        <f t="shared" si="3"/>
        <v>302.95001503744504</v>
      </c>
      <c r="K18" s="68">
        <f t="shared" si="3"/>
        <v>311.44045249202748</v>
      </c>
      <c r="L18" s="68">
        <f t="shared" si="3"/>
        <v>304.44586459569064</v>
      </c>
      <c r="M18" s="68">
        <f t="shared" si="3"/>
        <v>312.77631881855319</v>
      </c>
      <c r="N18" s="68">
        <f t="shared" si="3"/>
        <v>324.92574672564217</v>
      </c>
      <c r="O18" s="68">
        <f t="shared" si="3"/>
        <v>334.3862106616549</v>
      </c>
      <c r="P18" s="68">
        <f t="shared" si="3"/>
        <v>346.69363921975088</v>
      </c>
      <c r="Q18" s="68">
        <f t="shared" si="3"/>
        <v>341.37976154301106</v>
      </c>
      <c r="R18" s="68">
        <f t="shared" si="3"/>
        <v>345.50699754268419</v>
      </c>
      <c r="S18" s="68">
        <f t="shared" si="3"/>
        <v>330.27304216001403</v>
      </c>
      <c r="T18" s="68">
        <f t="shared" si="3"/>
        <v>358.03981412625376</v>
      </c>
      <c r="U18" s="68">
        <f t="shared" si="3"/>
        <v>361.23256566345282</v>
      </c>
      <c r="V18" s="68">
        <f t="shared" si="3"/>
        <v>343.48114756586563</v>
      </c>
      <c r="W18" s="68">
        <f t="shared" si="3"/>
        <v>330.47496716049619</v>
      </c>
      <c r="X18" s="68">
        <f t="shared" si="3"/>
        <v>323.74123464628605</v>
      </c>
      <c r="Y18" s="68">
        <f t="shared" si="3"/>
        <v>303.12779054928149</v>
      </c>
      <c r="Z18" s="68">
        <f t="shared" si="3"/>
        <v>282.1286302371737</v>
      </c>
      <c r="AA18" s="68">
        <f t="shared" si="3"/>
        <v>293.25394702332483</v>
      </c>
      <c r="AB18" s="68">
        <f t="shared" si="3"/>
        <v>282.7208950544865</v>
      </c>
      <c r="AC18" s="68">
        <f t="shared" si="3"/>
        <v>283.16971361799546</v>
      </c>
      <c r="AD18" s="68">
        <f t="shared" si="3"/>
        <v>269.60223529893705</v>
      </c>
      <c r="AE18" s="68">
        <f t="shared" si="3"/>
        <v>265.48363608611754</v>
      </c>
      <c r="AF18" s="68">
        <f t="shared" si="3"/>
        <v>276.37326100287368</v>
      </c>
      <c r="AG18" s="35"/>
      <c r="AH18" s="38"/>
      <c r="AI18" s="38"/>
    </row>
    <row r="19" spans="1:35" ht="18" x14ac:dyDescent="0.35">
      <c r="B19" s="39" t="s">
        <v>4</v>
      </c>
      <c r="C19" s="37" t="s">
        <v>60</v>
      </c>
      <c r="D19" s="53">
        <f>SUM(D15:D18)</f>
        <v>3732.8715739339923</v>
      </c>
      <c r="E19" s="53">
        <f t="shared" ref="E19:AF19" si="4">SUM(E15:E18)</f>
        <v>3516.7654683098967</v>
      </c>
      <c r="F19" s="53">
        <f t="shared" si="4"/>
        <v>3428.2069236698148</v>
      </c>
      <c r="G19" s="53">
        <f t="shared" si="4"/>
        <v>3516.1153443743301</v>
      </c>
      <c r="H19" s="53">
        <f t="shared" si="4"/>
        <v>3434.5371906742921</v>
      </c>
      <c r="I19" s="53">
        <f t="shared" si="4"/>
        <v>3551.0389156513102</v>
      </c>
      <c r="J19" s="53">
        <f t="shared" si="4"/>
        <v>3609.5613323743528</v>
      </c>
      <c r="K19" s="53">
        <f t="shared" si="4"/>
        <v>3776.8222917998664</v>
      </c>
      <c r="L19" s="53">
        <f t="shared" si="4"/>
        <v>3922.0184255342051</v>
      </c>
      <c r="M19" s="53">
        <f t="shared" si="4"/>
        <v>4147.9649177711099</v>
      </c>
      <c r="N19" s="53">
        <f t="shared" si="4"/>
        <v>4171.0494753077064</v>
      </c>
      <c r="O19" s="53">
        <f t="shared" si="4"/>
        <v>4061.5175244340012</v>
      </c>
      <c r="P19" s="53">
        <f t="shared" si="4"/>
        <v>4153.1216273548198</v>
      </c>
      <c r="Q19" s="53">
        <f t="shared" si="4"/>
        <v>4112.7024382800364</v>
      </c>
      <c r="R19" s="53">
        <f t="shared" si="4"/>
        <v>4211.3367040339517</v>
      </c>
      <c r="S19" s="53">
        <f t="shared" si="4"/>
        <v>4059.4639301377765</v>
      </c>
      <c r="T19" s="53">
        <f t="shared" si="4"/>
        <v>4648.2889431686572</v>
      </c>
      <c r="U19" s="53">
        <f t="shared" si="4"/>
        <v>4947.0557184921308</v>
      </c>
      <c r="V19" s="53">
        <f t="shared" si="4"/>
        <v>5342.9111160828661</v>
      </c>
      <c r="W19" s="53">
        <f t="shared" si="4"/>
        <v>5005.6003387117498</v>
      </c>
      <c r="X19" s="53">
        <f t="shared" si="4"/>
        <v>4928.9242901185808</v>
      </c>
      <c r="Y19" s="53">
        <f t="shared" si="4"/>
        <v>4680.9568679106378</v>
      </c>
      <c r="Z19" s="53">
        <f t="shared" si="4"/>
        <v>4683.5362003671735</v>
      </c>
      <c r="AA19" s="53">
        <f t="shared" si="4"/>
        <v>4688.5381456287705</v>
      </c>
      <c r="AB19" s="53">
        <f t="shared" si="4"/>
        <v>4722.0972579643403</v>
      </c>
      <c r="AC19" s="53">
        <f t="shared" si="4"/>
        <v>4799.8086024725417</v>
      </c>
      <c r="AD19" s="53">
        <f t="shared" si="4"/>
        <v>4754.5955526809103</v>
      </c>
      <c r="AE19" s="53">
        <f t="shared" si="4"/>
        <v>4835.5069462074334</v>
      </c>
      <c r="AF19" s="53">
        <f t="shared" si="4"/>
        <v>4856.9536026006635</v>
      </c>
      <c r="AG19" s="49"/>
      <c r="AH19" s="47"/>
      <c r="AI19" s="47"/>
    </row>
    <row r="20" spans="1:35" s="11" customFormat="1" x14ac:dyDescent="0.25">
      <c r="A20" s="9"/>
      <c r="B20" s="100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8"/>
      <c r="AB20" s="98"/>
      <c r="AC20" s="98"/>
      <c r="AD20" s="98"/>
      <c r="AE20" s="98"/>
      <c r="AF20" s="98"/>
      <c r="AH20" s="99"/>
    </row>
    <row r="21" spans="1:35" x14ac:dyDescent="0.25">
      <c r="AH21" s="38"/>
    </row>
    <row r="22" spans="1:35" x14ac:dyDescent="0.25">
      <c r="AH22" s="38"/>
    </row>
    <row r="28" spans="1:35" x14ac:dyDescent="0.25">
      <c r="S28" s="2"/>
    </row>
    <row r="38" spans="1:65" ht="15.75" thickBot="1" x14ac:dyDescent="0.3"/>
    <row r="39" spans="1:65" s="75" customFormat="1" ht="21" x14ac:dyDescent="0.35">
      <c r="A39" s="72" t="s">
        <v>51</v>
      </c>
      <c r="B39" s="73"/>
      <c r="C39" s="74"/>
      <c r="D39" s="74"/>
      <c r="E39" s="74"/>
      <c r="F39" s="74"/>
      <c r="G39" s="74"/>
      <c r="H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6"/>
      <c r="AG39" s="76"/>
      <c r="AH39" s="76"/>
      <c r="AI39" s="74"/>
      <c r="AJ39" s="74"/>
      <c r="AK39" s="74"/>
      <c r="AL39" s="74"/>
      <c r="AM39" s="74"/>
      <c r="AN39" s="74"/>
      <c r="AO39" s="74"/>
      <c r="AP39" s="74"/>
      <c r="AQ39" s="74"/>
      <c r="AR39" s="74"/>
      <c r="AS39" s="74"/>
      <c r="AT39" s="74"/>
      <c r="AU39" s="74"/>
      <c r="AV39" s="74"/>
      <c r="AW39" s="74"/>
      <c r="AX39" s="74"/>
      <c r="AY39" s="74"/>
      <c r="AZ39" s="74"/>
      <c r="BA39" s="74"/>
      <c r="BB39" s="74"/>
      <c r="BC39" s="74"/>
      <c r="BD39" s="74"/>
      <c r="BE39" s="74"/>
      <c r="BF39" s="74"/>
      <c r="BG39" s="74"/>
      <c r="BH39" s="74"/>
      <c r="BI39" s="74"/>
      <c r="BJ39" s="74"/>
      <c r="BK39" s="74"/>
      <c r="BL39" s="74"/>
      <c r="BM39" s="74"/>
    </row>
    <row r="41" spans="1:65" s="2" customFormat="1" x14ac:dyDescent="0.25">
      <c r="B41" s="39" t="s">
        <v>5</v>
      </c>
      <c r="C41" s="40" t="s">
        <v>36</v>
      </c>
      <c r="D41" s="39">
        <v>1990</v>
      </c>
      <c r="E41" s="41">
        <v>1991</v>
      </c>
      <c r="F41" s="41">
        <v>1992</v>
      </c>
      <c r="G41" s="41">
        <v>1993</v>
      </c>
      <c r="H41" s="41">
        <v>1994</v>
      </c>
      <c r="I41" s="41">
        <v>1995</v>
      </c>
      <c r="J41" s="41">
        <v>1996</v>
      </c>
      <c r="K41" s="41">
        <v>1997</v>
      </c>
      <c r="L41" s="41">
        <v>1998</v>
      </c>
      <c r="M41" s="41">
        <v>1999</v>
      </c>
      <c r="N41" s="41">
        <v>2000</v>
      </c>
      <c r="O41" s="41">
        <v>2001</v>
      </c>
      <c r="P41" s="41">
        <v>2002</v>
      </c>
      <c r="Q41" s="41">
        <v>2003</v>
      </c>
      <c r="R41" s="41">
        <v>2004</v>
      </c>
      <c r="S41" s="41">
        <v>2005</v>
      </c>
      <c r="T41" s="41">
        <v>2006</v>
      </c>
      <c r="U41" s="41">
        <v>2007</v>
      </c>
      <c r="V41" s="41">
        <v>2008</v>
      </c>
      <c r="W41" s="41">
        <v>2009</v>
      </c>
      <c r="X41" s="41">
        <v>2010</v>
      </c>
      <c r="Y41" s="41">
        <v>2011</v>
      </c>
      <c r="Z41" s="41">
        <v>2012</v>
      </c>
      <c r="AA41" s="41">
        <v>2013</v>
      </c>
      <c r="AB41" s="41">
        <v>2014</v>
      </c>
      <c r="AC41" s="41">
        <v>2015</v>
      </c>
      <c r="AD41" s="41">
        <v>2016</v>
      </c>
      <c r="AE41" s="41">
        <v>2017</v>
      </c>
      <c r="AF41" s="41">
        <v>2018</v>
      </c>
      <c r="AG41" s="48"/>
      <c r="AH41" s="46"/>
      <c r="AI41" s="46"/>
      <c r="AJ41" s="45"/>
    </row>
    <row r="42" spans="1:65" ht="18" x14ac:dyDescent="0.35">
      <c r="B42" s="36" t="s">
        <v>0</v>
      </c>
      <c r="C42" s="77" t="s">
        <v>59</v>
      </c>
      <c r="D42" s="68">
        <v>745.94791493666776</v>
      </c>
      <c r="E42" s="68">
        <v>716.84495562815107</v>
      </c>
      <c r="F42" s="68">
        <v>800.24270493434403</v>
      </c>
      <c r="G42" s="68">
        <v>861.65834895303635</v>
      </c>
      <c r="H42" s="68">
        <v>847.5697846181306</v>
      </c>
      <c r="I42" s="68">
        <v>926.37157469273347</v>
      </c>
      <c r="J42" s="68">
        <v>946.97815867179997</v>
      </c>
      <c r="K42" s="68">
        <v>933.58450965719987</v>
      </c>
      <c r="L42" s="68">
        <v>918.81732165313326</v>
      </c>
      <c r="M42" s="68">
        <v>902.14800056113347</v>
      </c>
      <c r="N42" s="68">
        <v>896.85283697813327</v>
      </c>
      <c r="O42" s="68">
        <v>739.67152474453349</v>
      </c>
      <c r="P42" s="68">
        <v>838.46677732593344</v>
      </c>
      <c r="Q42" s="68">
        <v>805.40488379039994</v>
      </c>
      <c r="R42" s="68">
        <v>827.01536204219997</v>
      </c>
      <c r="S42" s="68">
        <v>746.37203787946657</v>
      </c>
      <c r="T42" s="68">
        <v>679.73810647813332</v>
      </c>
      <c r="U42" s="68">
        <v>772.52190028866676</v>
      </c>
      <c r="V42" s="68">
        <v>710.09902904226669</v>
      </c>
      <c r="W42" s="68">
        <v>766.30168165406678</v>
      </c>
      <c r="X42" s="68">
        <v>727.62710245059998</v>
      </c>
      <c r="Y42" s="68">
        <v>660.23743879466667</v>
      </c>
      <c r="Z42" s="68">
        <v>654.44348976208937</v>
      </c>
      <c r="AA42" s="68">
        <v>617.51666730686668</v>
      </c>
      <c r="AB42" s="68">
        <v>608.87957935694669</v>
      </c>
      <c r="AC42" s="68">
        <v>624.19013463029341</v>
      </c>
      <c r="AD42" s="68">
        <v>521.49772702248799</v>
      </c>
      <c r="AE42" s="68">
        <v>534.06572982284513</v>
      </c>
      <c r="AF42" s="68">
        <v>551.73162428879994</v>
      </c>
      <c r="AG42" s="35"/>
      <c r="AH42" s="38"/>
      <c r="AI42" s="38"/>
      <c r="AJ42" s="5"/>
    </row>
    <row r="43" spans="1:65" ht="18" x14ac:dyDescent="0.35">
      <c r="B43" s="36" t="s">
        <v>1</v>
      </c>
      <c r="C43" s="79" t="s">
        <v>59</v>
      </c>
      <c r="D43" s="68">
        <v>530.22363278277658</v>
      </c>
      <c r="E43" s="68">
        <v>548.70895699496361</v>
      </c>
      <c r="F43" s="68">
        <v>563.21645785510555</v>
      </c>
      <c r="G43" s="68">
        <v>560.12533507254625</v>
      </c>
      <c r="H43" s="68">
        <v>568.18189175551026</v>
      </c>
      <c r="I43" s="68">
        <v>558.04077375331394</v>
      </c>
      <c r="J43" s="68">
        <v>538.72993153500454</v>
      </c>
      <c r="K43" s="68">
        <v>570.19773271916654</v>
      </c>
      <c r="L43" s="68">
        <v>578.90932286989153</v>
      </c>
      <c r="M43" s="68">
        <v>604.56225706570467</v>
      </c>
      <c r="N43" s="68">
        <v>616.19799377044376</v>
      </c>
      <c r="O43" s="68">
        <v>622.83077483513341</v>
      </c>
      <c r="P43" s="68">
        <v>631.72779190319488</v>
      </c>
      <c r="Q43" s="68">
        <v>710.68315372174845</v>
      </c>
      <c r="R43" s="68">
        <v>747.37635939354107</v>
      </c>
      <c r="S43" s="68">
        <v>775.76718364004626</v>
      </c>
      <c r="T43" s="68">
        <v>883.66044880536072</v>
      </c>
      <c r="U43" s="68">
        <v>915.22658111814872</v>
      </c>
      <c r="V43" s="68">
        <v>861.39716408662321</v>
      </c>
      <c r="W43" s="68">
        <v>862.20828331684572</v>
      </c>
      <c r="X43" s="68">
        <v>814.58756657508445</v>
      </c>
      <c r="Y43" s="68">
        <v>796.12858327191111</v>
      </c>
      <c r="Z43" s="68">
        <v>790.7539350980062</v>
      </c>
      <c r="AA43" s="68">
        <v>805.33413451956733</v>
      </c>
      <c r="AB43" s="68">
        <v>782.17154537676151</v>
      </c>
      <c r="AC43" s="68">
        <v>827.41458436283665</v>
      </c>
      <c r="AD43" s="68">
        <v>902.72563349068537</v>
      </c>
      <c r="AE43" s="68">
        <v>952.80459833840393</v>
      </c>
      <c r="AF43" s="68">
        <v>978.59406950313451</v>
      </c>
      <c r="AG43" s="35"/>
      <c r="AH43" s="38"/>
      <c r="AI43" s="38"/>
      <c r="AJ43" s="5"/>
    </row>
    <row r="44" spans="1:65" ht="18" x14ac:dyDescent="0.35">
      <c r="B44" s="36" t="s">
        <v>34</v>
      </c>
      <c r="C44" s="79" t="s">
        <v>59</v>
      </c>
      <c r="D44" s="68">
        <v>32.001069840866663</v>
      </c>
      <c r="E44" s="68">
        <v>30.79965172326667</v>
      </c>
      <c r="F44" s="68">
        <v>25.78287747746667</v>
      </c>
      <c r="G44" s="68">
        <v>25.066572060083331</v>
      </c>
      <c r="H44" s="68">
        <v>23.058631957583334</v>
      </c>
      <c r="I44" s="68">
        <v>29.783803935100003</v>
      </c>
      <c r="J44" s="68">
        <v>33.691471191116669</v>
      </c>
      <c r="K44" s="68">
        <v>31.559176890233335</v>
      </c>
      <c r="L44" s="68">
        <v>33.126899885183335</v>
      </c>
      <c r="M44" s="68">
        <v>31.875066510783334</v>
      </c>
      <c r="N44" s="68">
        <v>28.023558325566668</v>
      </c>
      <c r="O44" s="68">
        <v>24.640266187799998</v>
      </c>
      <c r="P44" s="68">
        <v>21.605513360749999</v>
      </c>
      <c r="Q44" s="68">
        <v>22.195534081583332</v>
      </c>
      <c r="R44" s="68">
        <v>23.528089852533334</v>
      </c>
      <c r="S44" s="68">
        <v>26.228953806433331</v>
      </c>
      <c r="T44" s="68">
        <v>28.378269703600001</v>
      </c>
      <c r="U44" s="68">
        <v>22.23928605888333</v>
      </c>
      <c r="V44" s="68">
        <v>26.458680526233334</v>
      </c>
      <c r="W44" s="68">
        <v>21.972687151966664</v>
      </c>
      <c r="X44" s="68">
        <v>21.317660824499999</v>
      </c>
      <c r="Y44" s="68">
        <v>20.451965742999999</v>
      </c>
      <c r="Z44" s="68">
        <v>21.042309315431893</v>
      </c>
      <c r="AA44" s="68">
        <v>19.78315312378334</v>
      </c>
      <c r="AB44" s="68">
        <v>40.678530263333336</v>
      </c>
      <c r="AC44" s="68">
        <v>20.615904741416667</v>
      </c>
      <c r="AD44" s="68">
        <v>22.766787739216667</v>
      </c>
      <c r="AE44" s="68">
        <v>23.154047704150003</v>
      </c>
      <c r="AF44" s="68">
        <v>24.792599279666668</v>
      </c>
      <c r="AG44" s="35"/>
      <c r="AH44" s="38"/>
      <c r="AI44" s="38"/>
      <c r="AJ44" s="5"/>
    </row>
    <row r="45" spans="1:65" ht="18" x14ac:dyDescent="0.35">
      <c r="B45" s="36" t="s">
        <v>35</v>
      </c>
      <c r="C45" s="79" t="s">
        <v>59</v>
      </c>
      <c r="D45" s="68">
        <v>60.442494691666667</v>
      </c>
      <c r="E45" s="68">
        <v>55.271508591266667</v>
      </c>
      <c r="F45" s="68">
        <v>56.7516385586</v>
      </c>
      <c r="G45" s="68">
        <v>61.291639859933341</v>
      </c>
      <c r="H45" s="68">
        <v>58.429034896600001</v>
      </c>
      <c r="I45" s="68">
        <v>37.674914554333334</v>
      </c>
      <c r="J45" s="68">
        <v>44.3911588482</v>
      </c>
      <c r="K45" s="68">
        <v>27.061565491600003</v>
      </c>
      <c r="L45" s="68">
        <v>20.747966028600004</v>
      </c>
      <c r="M45" s="68">
        <v>18.322178823333335</v>
      </c>
      <c r="N45" s="68">
        <v>12.732682217799999</v>
      </c>
      <c r="O45" s="68">
        <v>20.722528160933336</v>
      </c>
      <c r="P45" s="68">
        <v>18.752655494066669</v>
      </c>
      <c r="Q45" s="68">
        <v>34.463723995066658</v>
      </c>
      <c r="R45" s="68">
        <v>49.024313554000003</v>
      </c>
      <c r="S45" s="68">
        <v>22.729611000733332</v>
      </c>
      <c r="T45" s="68">
        <v>51.772836463799997</v>
      </c>
      <c r="U45" s="68">
        <v>61.539405940600005</v>
      </c>
      <c r="V45" s="68">
        <v>55.64342637313333</v>
      </c>
      <c r="W45" s="68">
        <v>31.885412578933334</v>
      </c>
      <c r="X45" s="68">
        <v>35.299687925600004</v>
      </c>
      <c r="Y45" s="68">
        <v>18.814853991</v>
      </c>
      <c r="Z45" s="68">
        <v>13.899237121586978</v>
      </c>
      <c r="AA45" s="68">
        <v>15.888880760733333</v>
      </c>
      <c r="AB45" s="68">
        <v>20.541147405803343</v>
      </c>
      <c r="AC45" s="68">
        <v>26.795179173066664</v>
      </c>
      <c r="AD45" s="68">
        <v>27.989207723400003</v>
      </c>
      <c r="AE45" s="68">
        <v>31.916375174516531</v>
      </c>
      <c r="AF45" s="68">
        <v>43.775550559599999</v>
      </c>
      <c r="AG45" s="35"/>
      <c r="AH45" s="38"/>
      <c r="AI45" s="38"/>
      <c r="AJ45" s="5"/>
    </row>
    <row r="46" spans="1:65" ht="18" x14ac:dyDescent="0.35">
      <c r="B46" s="36" t="s">
        <v>30</v>
      </c>
      <c r="C46" s="79" t="s">
        <v>59</v>
      </c>
      <c r="D46" s="68">
        <v>135.05315567531667</v>
      </c>
      <c r="E46" s="68">
        <v>128.86249339599999</v>
      </c>
      <c r="F46" s="68">
        <v>120.0938700871</v>
      </c>
      <c r="G46" s="68">
        <v>129.65899445893331</v>
      </c>
      <c r="H46" s="68">
        <v>132.14094866396664</v>
      </c>
      <c r="I46" s="68">
        <v>166.1842574877333</v>
      </c>
      <c r="J46" s="68">
        <v>161.16345614459999</v>
      </c>
      <c r="K46" s="68">
        <v>194.18980378979998</v>
      </c>
      <c r="L46" s="68">
        <v>196.38373752118329</v>
      </c>
      <c r="M46" s="68">
        <v>215.25441225773329</v>
      </c>
      <c r="N46" s="68">
        <v>220.05119767691664</v>
      </c>
      <c r="O46" s="68">
        <v>215.26152387436662</v>
      </c>
      <c r="P46" s="68">
        <v>201.58944089678332</v>
      </c>
      <c r="Q46" s="68">
        <v>184.79180240885</v>
      </c>
      <c r="R46" s="68">
        <v>221.76154147723329</v>
      </c>
      <c r="S46" s="68">
        <v>241.09447129495001</v>
      </c>
      <c r="T46" s="68">
        <v>218.1026147193833</v>
      </c>
      <c r="U46" s="68">
        <v>219.6636145704</v>
      </c>
      <c r="V46" s="68">
        <v>212.68000703646666</v>
      </c>
      <c r="W46" s="68">
        <v>148.17053255549999</v>
      </c>
      <c r="X46" s="68">
        <v>118.74977454339998</v>
      </c>
      <c r="Y46" s="68">
        <v>108.66194634901666</v>
      </c>
      <c r="Z46" s="68">
        <v>103.72303964506038</v>
      </c>
      <c r="AA46" s="68">
        <v>98.627965823463327</v>
      </c>
      <c r="AB46" s="68">
        <v>144.33667638773989</v>
      </c>
      <c r="AC46" s="68">
        <v>118.19506844599998</v>
      </c>
      <c r="AD46" s="68">
        <v>137.26576505617251</v>
      </c>
      <c r="AE46" s="68">
        <v>140.75788073281427</v>
      </c>
      <c r="AF46" s="68">
        <v>112.34277891247959</v>
      </c>
      <c r="AG46" s="35"/>
      <c r="AH46" s="38"/>
      <c r="AI46" s="38"/>
      <c r="AJ46" s="5"/>
    </row>
    <row r="47" spans="1:65" ht="18" x14ac:dyDescent="0.35">
      <c r="B47" s="36" t="s">
        <v>32</v>
      </c>
      <c r="C47" s="79" t="s">
        <v>59</v>
      </c>
      <c r="D47" s="68">
        <v>241.67758410998331</v>
      </c>
      <c r="E47" s="68">
        <v>170.72555245730001</v>
      </c>
      <c r="F47" s="68">
        <v>235.06628262919997</v>
      </c>
      <c r="G47" s="68">
        <v>253.70110422856669</v>
      </c>
      <c r="H47" s="68">
        <v>229.50754034173337</v>
      </c>
      <c r="I47" s="68">
        <v>218.11944355076668</v>
      </c>
      <c r="J47" s="68">
        <v>265.37725183610002</v>
      </c>
      <c r="K47" s="68">
        <v>303.0923621224</v>
      </c>
      <c r="L47" s="68">
        <v>277.96319411451668</v>
      </c>
      <c r="M47" s="68">
        <v>288.14519118426671</v>
      </c>
      <c r="N47" s="68">
        <v>236.12830523598333</v>
      </c>
      <c r="O47" s="68">
        <v>285.7616710700334</v>
      </c>
      <c r="P47" s="68">
        <v>301.26708282361665</v>
      </c>
      <c r="Q47" s="68">
        <v>258.06810430634999</v>
      </c>
      <c r="R47" s="68">
        <v>220.79530020026672</v>
      </c>
      <c r="S47" s="68">
        <v>185.35051821375001</v>
      </c>
      <c r="T47" s="68">
        <v>186.7227900047167</v>
      </c>
      <c r="U47" s="68">
        <v>185.77112070430002</v>
      </c>
      <c r="V47" s="68">
        <v>162.98225075933331</v>
      </c>
      <c r="W47" s="68">
        <v>118.49965272540001</v>
      </c>
      <c r="X47" s="68">
        <v>112.51862930390001</v>
      </c>
      <c r="Y47" s="68">
        <v>98.937499251883338</v>
      </c>
      <c r="Z47" s="68">
        <v>80.630411419339609</v>
      </c>
      <c r="AA47" s="68">
        <v>75.374095635836667</v>
      </c>
      <c r="AB47" s="68">
        <v>32.165609237960126</v>
      </c>
      <c r="AC47" s="68">
        <v>56.632949728800028</v>
      </c>
      <c r="AD47" s="68">
        <v>60.068247850127477</v>
      </c>
      <c r="AE47" s="68">
        <v>31.133892879785719</v>
      </c>
      <c r="AF47" s="68">
        <v>37.800799127520406</v>
      </c>
      <c r="AG47" s="35"/>
      <c r="AH47" s="38"/>
      <c r="AI47" s="38"/>
      <c r="AJ47" s="5"/>
    </row>
    <row r="48" spans="1:65" ht="18" x14ac:dyDescent="0.35">
      <c r="B48" s="36" t="s">
        <v>31</v>
      </c>
      <c r="C48" s="79" t="s">
        <v>59</v>
      </c>
      <c r="D48" s="68">
        <v>13.8344150695</v>
      </c>
      <c r="E48" s="68">
        <v>15.4397584407</v>
      </c>
      <c r="F48" s="68">
        <v>13.8740441295</v>
      </c>
      <c r="G48" s="68">
        <v>17.428887444099999</v>
      </c>
      <c r="H48" s="68">
        <v>17.102418012699999</v>
      </c>
      <c r="I48" s="68">
        <v>22.1169223343</v>
      </c>
      <c r="J48" s="68">
        <v>15.6529034028</v>
      </c>
      <c r="K48" s="68">
        <v>12.150240913299999</v>
      </c>
      <c r="L48" s="68">
        <v>15.136583142299999</v>
      </c>
      <c r="M48" s="68">
        <v>12.2091007827</v>
      </c>
      <c r="N48" s="68">
        <v>11.187866269800001</v>
      </c>
      <c r="O48" s="68">
        <v>10.498397580200001</v>
      </c>
      <c r="P48" s="68">
        <v>12.479142358900001</v>
      </c>
      <c r="Q48" s="68">
        <v>9.7856832842999992</v>
      </c>
      <c r="R48" s="68">
        <v>8.0429184812999992</v>
      </c>
      <c r="S48" s="68">
        <v>7.9556166490000004</v>
      </c>
      <c r="T48" s="68">
        <v>17.430938130099999</v>
      </c>
      <c r="U48" s="68">
        <v>34.872053737100003</v>
      </c>
      <c r="V48" s="68">
        <v>17.960347590800001</v>
      </c>
      <c r="W48" s="68">
        <v>13.140414079599999</v>
      </c>
      <c r="X48" s="68">
        <v>14.021977637000001</v>
      </c>
      <c r="Y48" s="68">
        <v>11.456500825999999</v>
      </c>
      <c r="Z48" s="68">
        <v>11.52857605</v>
      </c>
      <c r="AA48" s="68">
        <v>4.568501693</v>
      </c>
      <c r="AB48" s="68">
        <v>5.1465454730999998</v>
      </c>
      <c r="AC48" s="68">
        <v>4.2166131439000001</v>
      </c>
      <c r="AD48" s="68">
        <v>2.3797178700999999</v>
      </c>
      <c r="AE48" s="68">
        <v>2.3363597794199999</v>
      </c>
      <c r="AF48" s="68">
        <v>2.3824734955600002</v>
      </c>
      <c r="AG48" s="35"/>
      <c r="AH48" s="38"/>
      <c r="AI48" s="38"/>
      <c r="AJ48" s="5"/>
    </row>
    <row r="49" spans="1:36" ht="18" x14ac:dyDescent="0.35">
      <c r="B49" s="36" t="s">
        <v>2</v>
      </c>
      <c r="C49" s="79" t="s">
        <v>59</v>
      </c>
      <c r="D49" s="68">
        <v>61.55088458281611</v>
      </c>
      <c r="E49" s="68">
        <v>70.131881745696191</v>
      </c>
      <c r="F49" s="68">
        <v>67.772743538415881</v>
      </c>
      <c r="G49" s="68">
        <v>85.550267249028678</v>
      </c>
      <c r="H49" s="68">
        <v>70.296663600793906</v>
      </c>
      <c r="I49" s="68">
        <v>82.432509101723952</v>
      </c>
      <c r="J49" s="68">
        <v>81.501780834587493</v>
      </c>
      <c r="K49" s="68">
        <v>67.105980237284285</v>
      </c>
      <c r="L49" s="68">
        <v>84.166358708856407</v>
      </c>
      <c r="M49" s="68">
        <v>112.05587726144537</v>
      </c>
      <c r="N49" s="68">
        <v>154.05628693131297</v>
      </c>
      <c r="O49" s="68">
        <v>144.76819740379139</v>
      </c>
      <c r="P49" s="68">
        <v>148.39698338423921</v>
      </c>
      <c r="Q49" s="68">
        <v>137.31044314633255</v>
      </c>
      <c r="R49" s="68">
        <v>123.91964517268885</v>
      </c>
      <c r="S49" s="68">
        <v>119.29791555191447</v>
      </c>
      <c r="T49" s="68">
        <v>129.24056672281176</v>
      </c>
      <c r="U49" s="68">
        <v>149.83992987683513</v>
      </c>
      <c r="V49" s="68">
        <v>188.48446841169911</v>
      </c>
      <c r="W49" s="68">
        <v>172.40675584137767</v>
      </c>
      <c r="X49" s="68">
        <v>194.21499999999997</v>
      </c>
      <c r="Y49" s="68">
        <v>183.00800000000001</v>
      </c>
      <c r="Z49" s="68">
        <v>174.81625</v>
      </c>
      <c r="AA49" s="68">
        <v>176.60899999999998</v>
      </c>
      <c r="AB49" s="68">
        <v>186.96474999999998</v>
      </c>
      <c r="AC49" s="68">
        <v>167.0795</v>
      </c>
      <c r="AD49" s="68">
        <v>151.80460830540562</v>
      </c>
      <c r="AE49" s="68">
        <v>149.09899999999999</v>
      </c>
      <c r="AF49" s="68">
        <v>158.982</v>
      </c>
      <c r="AG49" s="35"/>
      <c r="AH49" s="38"/>
      <c r="AI49" s="38"/>
      <c r="AJ49" s="5"/>
    </row>
    <row r="50" spans="1:36" ht="18" x14ac:dyDescent="0.35">
      <c r="B50" s="36" t="s">
        <v>3</v>
      </c>
      <c r="C50" s="80" t="s">
        <v>59</v>
      </c>
      <c r="D50" s="68">
        <v>48.721325007206133</v>
      </c>
      <c r="E50" s="68">
        <v>47.111355057656056</v>
      </c>
      <c r="F50" s="68">
        <v>44.138663198067889</v>
      </c>
      <c r="G50" s="68">
        <v>44.773091966372021</v>
      </c>
      <c r="H50" s="68">
        <v>32.685981049382235</v>
      </c>
      <c r="I50" s="68">
        <v>29.339016819795688</v>
      </c>
      <c r="J50" s="68">
        <v>39.609706859291236</v>
      </c>
      <c r="K50" s="68">
        <v>28.565083489515928</v>
      </c>
      <c r="L50" s="68">
        <v>36.416004648335729</v>
      </c>
      <c r="M50" s="68">
        <v>37.407711716599806</v>
      </c>
      <c r="N50" s="68">
        <v>29.744366189743232</v>
      </c>
      <c r="O50" s="68">
        <v>25.985786824808656</v>
      </c>
      <c r="P50" s="68">
        <v>23.736004670816328</v>
      </c>
      <c r="Q50" s="68">
        <v>24.705776977869391</v>
      </c>
      <c r="R50" s="68">
        <v>65.736636307036406</v>
      </c>
      <c r="S50" s="68">
        <v>48.191965582406283</v>
      </c>
      <c r="T50" s="68">
        <v>40.551591243294297</v>
      </c>
      <c r="U50" s="68">
        <v>21.012630261865979</v>
      </c>
      <c r="V50" s="68">
        <v>16.726703626044582</v>
      </c>
      <c r="W50" s="68">
        <v>15.918737974809574</v>
      </c>
      <c r="X50" s="68">
        <v>24.930302569215655</v>
      </c>
      <c r="Y50" s="68">
        <v>17.338609838421917</v>
      </c>
      <c r="Z50" s="68">
        <v>10.150030110885382</v>
      </c>
      <c r="AA50" s="68">
        <v>11.678726377049315</v>
      </c>
      <c r="AB50" s="68">
        <v>16.461205541155323</v>
      </c>
      <c r="AC50" s="68">
        <v>14.30455508938644</v>
      </c>
      <c r="AD50" s="68">
        <v>8.6219876078043853</v>
      </c>
      <c r="AE50" s="68">
        <v>12.615918329084252</v>
      </c>
      <c r="AF50" s="68">
        <v>9.5122472137986733</v>
      </c>
      <c r="AG50" s="35"/>
      <c r="AH50" s="38"/>
      <c r="AI50" s="38"/>
      <c r="AJ50" s="5"/>
    </row>
    <row r="51" spans="1:36" s="2" customFormat="1" ht="18" x14ac:dyDescent="0.35">
      <c r="B51" s="39" t="s">
        <v>4</v>
      </c>
      <c r="C51" s="37" t="s">
        <v>60</v>
      </c>
      <c r="D51" s="53">
        <f>SUM(D42:D50)</f>
        <v>1869.4524766968</v>
      </c>
      <c r="E51" s="53">
        <f t="shared" ref="E51:AE51" si="5">SUM(E42:E50)</f>
        <v>1783.896114035</v>
      </c>
      <c r="F51" s="53">
        <f t="shared" si="5"/>
        <v>1926.9392824078</v>
      </c>
      <c r="G51" s="53">
        <f t="shared" si="5"/>
        <v>2039.2542412926</v>
      </c>
      <c r="H51" s="53">
        <f t="shared" si="5"/>
        <v>1978.9728948964</v>
      </c>
      <c r="I51" s="53">
        <f t="shared" si="5"/>
        <v>2070.0632162298002</v>
      </c>
      <c r="J51" s="53">
        <f t="shared" si="5"/>
        <v>2127.0958193235001</v>
      </c>
      <c r="K51" s="53">
        <f t="shared" si="5"/>
        <v>2167.5064553104999</v>
      </c>
      <c r="L51" s="53">
        <f t="shared" si="5"/>
        <v>2161.6673885720002</v>
      </c>
      <c r="M51" s="53">
        <f t="shared" si="5"/>
        <v>2221.9797961637</v>
      </c>
      <c r="N51" s="53">
        <f t="shared" si="5"/>
        <v>2204.9750935956999</v>
      </c>
      <c r="O51" s="53">
        <f t="shared" si="5"/>
        <v>2090.1406706816001</v>
      </c>
      <c r="P51" s="53">
        <f t="shared" si="5"/>
        <v>2198.0213922183002</v>
      </c>
      <c r="Q51" s="53">
        <f t="shared" si="5"/>
        <v>2187.4091057125001</v>
      </c>
      <c r="R51" s="53">
        <f t="shared" si="5"/>
        <v>2287.2001664807999</v>
      </c>
      <c r="S51" s="53">
        <f t="shared" si="5"/>
        <v>2172.9882736187001</v>
      </c>
      <c r="T51" s="53">
        <f t="shared" si="5"/>
        <v>2235.5981622712002</v>
      </c>
      <c r="U51" s="53">
        <f t="shared" si="5"/>
        <v>2382.6865225567999</v>
      </c>
      <c r="V51" s="53">
        <f t="shared" si="5"/>
        <v>2252.4320774526</v>
      </c>
      <c r="W51" s="53">
        <f t="shared" si="5"/>
        <v>2150.5041578784999</v>
      </c>
      <c r="X51" s="53">
        <f t="shared" si="5"/>
        <v>2063.2677018293002</v>
      </c>
      <c r="Y51" s="53">
        <f t="shared" si="5"/>
        <v>1915.0353980658999</v>
      </c>
      <c r="Z51" s="53">
        <f t="shared" si="5"/>
        <v>1860.9872785223999</v>
      </c>
      <c r="AA51" s="53">
        <f t="shared" si="5"/>
        <v>1825.3811252403</v>
      </c>
      <c r="AB51" s="53">
        <f t="shared" si="5"/>
        <v>1837.3455890427999</v>
      </c>
      <c r="AC51" s="53">
        <f t="shared" si="5"/>
        <v>1859.4444893156999</v>
      </c>
      <c r="AD51" s="53">
        <f t="shared" si="5"/>
        <v>1835.1196826654</v>
      </c>
      <c r="AE51" s="53">
        <f t="shared" si="5"/>
        <v>1877.88380276102</v>
      </c>
      <c r="AF51" s="53">
        <f t="shared" ref="AF51" si="6">SUM(AF42:AF50)</f>
        <v>1919.91414238056</v>
      </c>
      <c r="AG51" s="49"/>
      <c r="AH51" s="47"/>
      <c r="AI51" s="47"/>
      <c r="AJ51" s="45"/>
    </row>
    <row r="52" spans="1:36" s="11" customFormat="1" x14ac:dyDescent="0.25">
      <c r="A52" s="9"/>
      <c r="B52" s="100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  <c r="Q52" s="98"/>
      <c r="R52" s="98"/>
      <c r="S52" s="98"/>
      <c r="T52" s="98"/>
      <c r="U52" s="98"/>
      <c r="V52" s="98"/>
      <c r="W52" s="98"/>
      <c r="X52" s="98"/>
      <c r="Y52" s="98"/>
      <c r="Z52" s="98"/>
      <c r="AA52" s="98"/>
      <c r="AB52" s="98"/>
      <c r="AC52" s="98"/>
      <c r="AD52" s="98"/>
      <c r="AE52" s="98"/>
      <c r="AF52" s="98"/>
      <c r="AG52" s="9"/>
      <c r="AH52" s="9"/>
      <c r="AI52" s="9"/>
      <c r="AJ52" s="9"/>
    </row>
    <row r="60" spans="1:36" x14ac:dyDescent="0.25">
      <c r="N60" s="2"/>
    </row>
    <row r="73" spans="2:35" x14ac:dyDescent="0.25">
      <c r="B73" s="39" t="s">
        <v>37</v>
      </c>
      <c r="C73" s="40" t="s">
        <v>36</v>
      </c>
      <c r="D73" s="39">
        <v>1990</v>
      </c>
      <c r="E73" s="41">
        <v>1991</v>
      </c>
      <c r="F73" s="41">
        <v>1992</v>
      </c>
      <c r="G73" s="41">
        <v>1993</v>
      </c>
      <c r="H73" s="41">
        <v>1994</v>
      </c>
      <c r="I73" s="41">
        <v>1995</v>
      </c>
      <c r="J73" s="41">
        <v>1996</v>
      </c>
      <c r="K73" s="41">
        <v>1997</v>
      </c>
      <c r="L73" s="41">
        <v>1998</v>
      </c>
      <c r="M73" s="41">
        <v>1999</v>
      </c>
      <c r="N73" s="41">
        <v>2000</v>
      </c>
      <c r="O73" s="41">
        <v>2001</v>
      </c>
      <c r="P73" s="41">
        <v>2002</v>
      </c>
      <c r="Q73" s="41">
        <v>2003</v>
      </c>
      <c r="R73" s="41">
        <v>2004</v>
      </c>
      <c r="S73" s="41">
        <v>2005</v>
      </c>
      <c r="T73" s="41">
        <v>2006</v>
      </c>
      <c r="U73" s="41">
        <v>2007</v>
      </c>
      <c r="V73" s="41">
        <v>2008</v>
      </c>
      <c r="W73" s="41">
        <v>2009</v>
      </c>
      <c r="X73" s="41">
        <v>2010</v>
      </c>
      <c r="Y73" s="41">
        <v>2011</v>
      </c>
      <c r="Z73" s="41">
        <v>2012</v>
      </c>
      <c r="AA73" s="41">
        <v>2013</v>
      </c>
      <c r="AB73" s="41">
        <v>2014</v>
      </c>
      <c r="AC73" s="41">
        <v>2015</v>
      </c>
      <c r="AD73" s="41">
        <v>2016</v>
      </c>
      <c r="AE73" s="41">
        <v>2017</v>
      </c>
      <c r="AF73" s="41">
        <v>2018</v>
      </c>
      <c r="AG73" s="48"/>
      <c r="AH73" s="46"/>
      <c r="AI73" s="46"/>
    </row>
    <row r="74" spans="2:35" ht="18" x14ac:dyDescent="0.35">
      <c r="B74" s="36" t="s">
        <v>7</v>
      </c>
      <c r="C74" s="77" t="s">
        <v>59</v>
      </c>
      <c r="D74" s="68">
        <v>52.256339687299999</v>
      </c>
      <c r="E74" s="68">
        <v>48.6277779459</v>
      </c>
      <c r="F74" s="68">
        <v>45.670125973499999</v>
      </c>
      <c r="G74" s="68">
        <v>39.654677162200002</v>
      </c>
      <c r="H74" s="68">
        <v>37.353068341499998</v>
      </c>
      <c r="I74" s="68">
        <v>37.842061164599997</v>
      </c>
      <c r="J74" s="68">
        <v>41.755640560300002</v>
      </c>
      <c r="K74" s="68">
        <v>46.519068504099998</v>
      </c>
      <c r="L74" s="68">
        <v>54.358745967300003</v>
      </c>
      <c r="M74" s="68">
        <v>61.4052469059</v>
      </c>
      <c r="N74" s="68">
        <v>65.449830021799997</v>
      </c>
      <c r="O74" s="68">
        <v>58.6594453628</v>
      </c>
      <c r="P74" s="68">
        <v>39.313677956799999</v>
      </c>
      <c r="Q74" s="68">
        <v>32.975809699800003</v>
      </c>
      <c r="R74" s="68">
        <v>50.813966560799997</v>
      </c>
      <c r="S74" s="68">
        <v>54.981288890000002</v>
      </c>
      <c r="T74" s="68">
        <v>62.168088455000003</v>
      </c>
      <c r="U74" s="68">
        <v>64.331651867999994</v>
      </c>
      <c r="V74" s="68">
        <v>61.804693555</v>
      </c>
      <c r="W74" s="68">
        <v>28.685283075800001</v>
      </c>
      <c r="X74" s="68">
        <v>10.3999726918</v>
      </c>
      <c r="Y74" s="68">
        <v>20.143580461999999</v>
      </c>
      <c r="Z74" s="68">
        <v>0.50936247599999995</v>
      </c>
      <c r="AA74" s="68">
        <v>0.552723886</v>
      </c>
      <c r="AB74" s="68">
        <v>0.54749451199999999</v>
      </c>
      <c r="AC74" s="68">
        <v>0.716540132</v>
      </c>
      <c r="AD74" s="68">
        <v>0.77397152499999999</v>
      </c>
      <c r="AE74" s="68">
        <v>0.90232273399999996</v>
      </c>
      <c r="AF74" s="68">
        <v>0.90521219100000005</v>
      </c>
      <c r="AG74" s="35"/>
      <c r="AH74" s="38"/>
      <c r="AI74" s="38"/>
    </row>
    <row r="75" spans="2:35" ht="18" x14ac:dyDescent="0.35">
      <c r="B75" s="36" t="s">
        <v>8</v>
      </c>
      <c r="C75" s="79" t="s">
        <v>59</v>
      </c>
      <c r="D75" s="68">
        <v>46.848301999999997</v>
      </c>
      <c r="E75" s="68">
        <v>45.310980999999998</v>
      </c>
      <c r="F75" s="68">
        <v>40.483623000000001</v>
      </c>
      <c r="G75" s="68">
        <v>42.558</v>
      </c>
      <c r="H75" s="68">
        <v>42.966414999999998</v>
      </c>
      <c r="I75" s="68">
        <v>40.983358000000003</v>
      </c>
      <c r="J75" s="68">
        <v>47.783811</v>
      </c>
      <c r="K75" s="68">
        <v>39.949818999999998</v>
      </c>
      <c r="L75" s="68">
        <v>34.845215000000003</v>
      </c>
      <c r="M75" s="68">
        <v>35.207053000000002</v>
      </c>
      <c r="N75" s="68">
        <v>18.317008000000001</v>
      </c>
      <c r="O75" s="68">
        <v>16.017271999999998</v>
      </c>
      <c r="P75" s="68">
        <v>0.45369799999999999</v>
      </c>
      <c r="Q75" s="68">
        <v>0.47860399999999997</v>
      </c>
      <c r="R75" s="68">
        <v>0.38885599999999998</v>
      </c>
      <c r="S75" s="68">
        <v>0</v>
      </c>
      <c r="T75" s="68">
        <v>0</v>
      </c>
      <c r="U75" s="68">
        <v>0</v>
      </c>
      <c r="V75" s="68">
        <v>0</v>
      </c>
      <c r="W75" s="68">
        <v>0</v>
      </c>
      <c r="X75" s="68">
        <v>0</v>
      </c>
      <c r="Y75" s="68">
        <v>0</v>
      </c>
      <c r="Z75" s="68">
        <v>0</v>
      </c>
      <c r="AA75" s="68">
        <v>0</v>
      </c>
      <c r="AB75" s="68">
        <v>0</v>
      </c>
      <c r="AC75" s="68">
        <v>0</v>
      </c>
      <c r="AD75" s="68">
        <v>0</v>
      </c>
      <c r="AE75" s="68">
        <v>0</v>
      </c>
      <c r="AF75" s="68">
        <v>0</v>
      </c>
      <c r="AG75" s="35"/>
      <c r="AH75" s="38"/>
      <c r="AI75" s="38"/>
    </row>
    <row r="76" spans="2:35" ht="18" x14ac:dyDescent="0.35">
      <c r="B76" s="36" t="s">
        <v>9</v>
      </c>
      <c r="C76" s="79" t="s">
        <v>59</v>
      </c>
      <c r="D76" s="68">
        <v>844.21891502970504</v>
      </c>
      <c r="E76" s="68">
        <v>729.28974235822</v>
      </c>
      <c r="F76" s="68">
        <v>507.94220287673249</v>
      </c>
      <c r="G76" s="68">
        <v>468.19638060562801</v>
      </c>
      <c r="H76" s="68">
        <v>435.8226467784375</v>
      </c>
      <c r="I76" s="68">
        <v>469.08037215439998</v>
      </c>
      <c r="J76" s="68">
        <v>424.93051591036198</v>
      </c>
      <c r="K76" s="68">
        <v>546.86589423578118</v>
      </c>
      <c r="L76" s="68">
        <v>681.79413407097718</v>
      </c>
      <c r="M76" s="68">
        <v>816.11082189933666</v>
      </c>
      <c r="N76" s="68">
        <v>868.16811795029116</v>
      </c>
      <c r="O76" s="68">
        <v>876.23634987334117</v>
      </c>
      <c r="P76" s="68">
        <v>890.30486733139617</v>
      </c>
      <c r="Q76" s="68">
        <v>882.78353724372562</v>
      </c>
      <c r="R76" s="68">
        <v>862.97807772471651</v>
      </c>
      <c r="S76" s="68">
        <v>827.5172737775631</v>
      </c>
      <c r="T76" s="68">
        <v>1290.5304827831794</v>
      </c>
      <c r="U76" s="68">
        <v>1425.3725881266153</v>
      </c>
      <c r="V76" s="68">
        <v>1949.8816248439225</v>
      </c>
      <c r="W76" s="68">
        <v>1764.6034237858278</v>
      </c>
      <c r="X76" s="68">
        <v>1781.4676767121721</v>
      </c>
      <c r="Y76" s="68">
        <v>1668.9163166237411</v>
      </c>
      <c r="Z76" s="68">
        <v>1751.2850991180376</v>
      </c>
      <c r="AA76" s="68">
        <v>1771.5013985457999</v>
      </c>
      <c r="AB76" s="68">
        <v>1750.4826812438</v>
      </c>
      <c r="AC76" s="68">
        <v>1807.4538337277838</v>
      </c>
      <c r="AD76" s="68">
        <v>1772.1444869162704</v>
      </c>
      <c r="AE76" s="68">
        <v>1823.880524571862</v>
      </c>
      <c r="AF76" s="68">
        <v>1845.6641808924287</v>
      </c>
      <c r="AG76" s="35"/>
      <c r="AH76" s="38"/>
      <c r="AI76" s="38"/>
    </row>
    <row r="77" spans="2:35" ht="18" x14ac:dyDescent="0.35">
      <c r="B77" s="36" t="s">
        <v>10</v>
      </c>
      <c r="C77" s="79" t="s">
        <v>59</v>
      </c>
      <c r="D77" s="68">
        <v>6.7649734459472004</v>
      </c>
      <c r="E77" s="68">
        <v>6.6253041512294004</v>
      </c>
      <c r="F77" s="68">
        <v>6.7689446221112002</v>
      </c>
      <c r="G77" s="68">
        <v>7.0152697355548002</v>
      </c>
      <c r="H77" s="68">
        <v>6.9293959771656004</v>
      </c>
      <c r="I77" s="68">
        <v>7.4412222199136</v>
      </c>
      <c r="J77" s="68">
        <v>7.4013184295128003</v>
      </c>
      <c r="K77" s="68">
        <v>7.2865602557361999</v>
      </c>
      <c r="L77" s="68">
        <v>7.4295130377963998</v>
      </c>
      <c r="M77" s="68">
        <v>6.9792285546438002</v>
      </c>
      <c r="N77" s="68">
        <v>7.3544798068121997</v>
      </c>
      <c r="O77" s="68">
        <v>6.4540770891549997</v>
      </c>
      <c r="P77" s="68">
        <v>6.6865074354781999</v>
      </c>
      <c r="Q77" s="68">
        <v>6.3554558751319998</v>
      </c>
      <c r="R77" s="68">
        <v>7.1404000570533999</v>
      </c>
      <c r="S77" s="68">
        <v>6.8704182921842003</v>
      </c>
      <c r="T77" s="68">
        <v>7.6414170120764</v>
      </c>
      <c r="U77" s="68">
        <v>7.1614511547957997</v>
      </c>
      <c r="V77" s="68">
        <v>6.3837715681915999</v>
      </c>
      <c r="W77" s="68">
        <v>4.8817543970779997</v>
      </c>
      <c r="X77" s="68">
        <v>5.1097162073264002</v>
      </c>
      <c r="Y77" s="68">
        <v>5.3356039625670002</v>
      </c>
      <c r="Z77" s="68">
        <v>5.2432528318773999</v>
      </c>
      <c r="AA77" s="68">
        <v>5.1729255388282001</v>
      </c>
      <c r="AB77" s="68">
        <v>5.2296634669299999</v>
      </c>
      <c r="AC77" s="68">
        <v>5.5289032851158</v>
      </c>
      <c r="AD77" s="68">
        <v>5.4667752538718002</v>
      </c>
      <c r="AE77" s="68">
        <v>5.137252378536</v>
      </c>
      <c r="AF77" s="68">
        <v>5.6028641032342001</v>
      </c>
      <c r="AG77" s="35"/>
      <c r="AH77" s="38"/>
      <c r="AI77" s="38"/>
    </row>
    <row r="78" spans="2:35" ht="18" x14ac:dyDescent="0.35">
      <c r="B78" s="36" t="s">
        <v>11</v>
      </c>
      <c r="C78" s="79" t="s">
        <v>59</v>
      </c>
      <c r="D78" s="68">
        <v>0.34503629049793</v>
      </c>
      <c r="E78" s="68">
        <v>0.69534108057731003</v>
      </c>
      <c r="F78" s="68">
        <v>0.70436784591335</v>
      </c>
      <c r="G78" s="68">
        <v>1.58037855053897</v>
      </c>
      <c r="H78" s="68">
        <v>2.0313482469151301</v>
      </c>
      <c r="I78" s="68">
        <v>3.4315461825756501</v>
      </c>
      <c r="J78" s="68">
        <v>10.652492892010351</v>
      </c>
      <c r="K78" s="68">
        <v>16.888844666527259</v>
      </c>
      <c r="L78" s="68">
        <v>26.31685435006526</v>
      </c>
      <c r="M78" s="68">
        <v>37.979899664676388</v>
      </c>
      <c r="N78" s="68">
        <v>43.963933079374492</v>
      </c>
      <c r="O78" s="68">
        <v>41.103556679898347</v>
      </c>
      <c r="P78" s="68">
        <v>49.329839831923408</v>
      </c>
      <c r="Q78" s="68">
        <v>46.558191414295521</v>
      </c>
      <c r="R78" s="68">
        <v>51.464563110669459</v>
      </c>
      <c r="S78" s="68">
        <v>55.5608215637914</v>
      </c>
      <c r="T78" s="68">
        <v>57.392046437361429</v>
      </c>
      <c r="U78" s="68">
        <v>50.849420690408721</v>
      </c>
      <c r="V78" s="68">
        <v>60.44184902141388</v>
      </c>
      <c r="W78" s="68">
        <v>73.117439815096262</v>
      </c>
      <c r="X78" s="68">
        <v>105.10787949054567</v>
      </c>
      <c r="Y78" s="68">
        <v>130.46159018577814</v>
      </c>
      <c r="Z78" s="68">
        <v>140.74773813291003</v>
      </c>
      <c r="AA78" s="68">
        <v>163.38029255417203</v>
      </c>
      <c r="AB78" s="68">
        <v>169.61368844614839</v>
      </c>
      <c r="AC78" s="68">
        <v>179.67605933004234</v>
      </c>
      <c r="AD78" s="68">
        <v>204.49508616683244</v>
      </c>
      <c r="AE78" s="68">
        <v>190.93596987873704</v>
      </c>
      <c r="AF78" s="68">
        <v>167.27832805739942</v>
      </c>
      <c r="AG78" s="35"/>
      <c r="AH78" s="38"/>
      <c r="AI78" s="38"/>
    </row>
    <row r="79" spans="2:35" ht="18" x14ac:dyDescent="0.35">
      <c r="B79" s="36" t="s">
        <v>33</v>
      </c>
      <c r="C79" s="80" t="s">
        <v>59</v>
      </c>
      <c r="D79" s="68">
        <v>7.2426489220940002</v>
      </c>
      <c r="E79" s="68">
        <v>6.8822018562340004</v>
      </c>
      <c r="F79" s="68">
        <v>6.3424276569730003</v>
      </c>
      <c r="G79" s="68">
        <v>6.2126439344950004</v>
      </c>
      <c r="H79" s="68">
        <v>5.8084173302039996</v>
      </c>
      <c r="I79" s="68">
        <v>5.7780891652159996</v>
      </c>
      <c r="J79" s="68">
        <v>6.174184387375</v>
      </c>
      <c r="K79" s="68">
        <v>6.2314691183399997</v>
      </c>
      <c r="L79" s="68">
        <v>6.3737068886369999</v>
      </c>
      <c r="M79" s="68">
        <v>6.554595991137</v>
      </c>
      <c r="N79" s="68">
        <v>6.3205046394529996</v>
      </c>
      <c r="O79" s="68">
        <v>6.0836464754159998</v>
      </c>
      <c r="P79" s="68">
        <v>5.7549282349280002</v>
      </c>
      <c r="Q79" s="68">
        <v>5.7084864761449996</v>
      </c>
      <c r="R79" s="68">
        <v>5.5336828003839997</v>
      </c>
      <c r="S79" s="68">
        <v>6.5870658605300001</v>
      </c>
      <c r="T79" s="68">
        <v>6.7646637373610004</v>
      </c>
      <c r="U79" s="68">
        <v>7.5182529334629997</v>
      </c>
      <c r="V79" s="68">
        <v>7.2159974372609996</v>
      </c>
      <c r="W79" s="68">
        <v>6.7034311262259996</v>
      </c>
      <c r="X79" s="68">
        <v>8.5789542783629997</v>
      </c>
      <c r="Y79" s="68">
        <v>7.1472333779549997</v>
      </c>
      <c r="Z79" s="68">
        <v>9.3446868914329997</v>
      </c>
      <c r="AA79" s="68">
        <v>6.6891579878730001</v>
      </c>
      <c r="AB79" s="68">
        <v>5.5035480057059996</v>
      </c>
      <c r="AC79" s="68">
        <v>4.84850401996</v>
      </c>
      <c r="AD79" s="68">
        <v>4.1029557089270003</v>
      </c>
      <c r="AE79" s="68">
        <v>4.8011833427199999</v>
      </c>
      <c r="AF79" s="68">
        <v>6.2495477722780004</v>
      </c>
      <c r="AG79" s="35"/>
      <c r="AH79" s="38"/>
      <c r="AI79" s="38"/>
    </row>
    <row r="80" spans="2:35" ht="18" x14ac:dyDescent="0.35">
      <c r="B80" s="39" t="s">
        <v>4</v>
      </c>
      <c r="C80" s="37" t="s">
        <v>60</v>
      </c>
      <c r="D80" s="53">
        <f>SUM(D74:D79)</f>
        <v>957.67621537554407</v>
      </c>
      <c r="E80" s="53">
        <f t="shared" ref="E80:AF80" si="7">SUM(E74:E79)</f>
        <v>837.43134839216077</v>
      </c>
      <c r="F80" s="53">
        <f t="shared" si="7"/>
        <v>607.91169197523004</v>
      </c>
      <c r="G80" s="53">
        <f t="shared" si="7"/>
        <v>565.2173499884168</v>
      </c>
      <c r="H80" s="53">
        <f t="shared" si="7"/>
        <v>530.9112916742223</v>
      </c>
      <c r="I80" s="53">
        <f t="shared" si="7"/>
        <v>564.55664888670515</v>
      </c>
      <c r="J80" s="53">
        <f t="shared" si="7"/>
        <v>538.69796317956013</v>
      </c>
      <c r="K80" s="53">
        <f t="shared" si="7"/>
        <v>663.74165578048462</v>
      </c>
      <c r="L80" s="53">
        <f t="shared" si="7"/>
        <v>811.11816931477574</v>
      </c>
      <c r="M80" s="53">
        <f t="shared" si="7"/>
        <v>964.23684601569391</v>
      </c>
      <c r="N80" s="53">
        <f t="shared" si="7"/>
        <v>1009.5738734977308</v>
      </c>
      <c r="O80" s="53">
        <f t="shared" si="7"/>
        <v>1004.5543474806105</v>
      </c>
      <c r="P80" s="53">
        <f t="shared" si="7"/>
        <v>991.84351879052588</v>
      </c>
      <c r="Q80" s="53">
        <f t="shared" si="7"/>
        <v>974.86008470909815</v>
      </c>
      <c r="R80" s="53">
        <f t="shared" si="7"/>
        <v>978.31954625362334</v>
      </c>
      <c r="S80" s="53">
        <f t="shared" si="7"/>
        <v>951.51686838406863</v>
      </c>
      <c r="T80" s="53">
        <f t="shared" si="7"/>
        <v>1424.4966984249781</v>
      </c>
      <c r="U80" s="53">
        <f t="shared" si="7"/>
        <v>1555.2333647732828</v>
      </c>
      <c r="V80" s="53">
        <f t="shared" si="7"/>
        <v>2085.7279364257893</v>
      </c>
      <c r="W80" s="53">
        <f t="shared" si="7"/>
        <v>1877.9913322000282</v>
      </c>
      <c r="X80" s="53">
        <f t="shared" si="7"/>
        <v>1910.664199380207</v>
      </c>
      <c r="Y80" s="53">
        <f t="shared" si="7"/>
        <v>1832.004324612041</v>
      </c>
      <c r="Z80" s="53">
        <f t="shared" si="7"/>
        <v>1907.130139450258</v>
      </c>
      <c r="AA80" s="53">
        <f t="shared" si="7"/>
        <v>1947.296498512673</v>
      </c>
      <c r="AB80" s="53">
        <f t="shared" si="7"/>
        <v>1931.3770756745846</v>
      </c>
      <c r="AC80" s="53">
        <f t="shared" si="7"/>
        <v>1998.2238404949021</v>
      </c>
      <c r="AD80" s="53">
        <f t="shared" si="7"/>
        <v>1986.9832755709017</v>
      </c>
      <c r="AE80" s="53">
        <f t="shared" si="7"/>
        <v>2025.6572529058551</v>
      </c>
      <c r="AF80" s="53">
        <f t="shared" si="7"/>
        <v>2025.7001330163403</v>
      </c>
      <c r="AG80" s="49"/>
      <c r="AH80" s="47"/>
      <c r="AI80" s="47"/>
    </row>
    <row r="81" spans="1:32" s="11" customFormat="1" x14ac:dyDescent="0.25">
      <c r="A81" s="9"/>
      <c r="B81" s="100"/>
      <c r="D81" s="98"/>
      <c r="E81" s="98"/>
      <c r="F81" s="98"/>
      <c r="G81" s="98"/>
      <c r="H81" s="98"/>
      <c r="I81" s="98"/>
      <c r="J81" s="98"/>
      <c r="K81" s="98"/>
      <c r="L81" s="98"/>
      <c r="M81" s="98"/>
      <c r="N81" s="98"/>
      <c r="O81" s="98"/>
      <c r="P81" s="98"/>
      <c r="Q81" s="98"/>
      <c r="R81" s="98"/>
      <c r="S81" s="98"/>
      <c r="T81" s="98"/>
      <c r="U81" s="98"/>
      <c r="V81" s="98"/>
      <c r="W81" s="98"/>
      <c r="X81" s="98"/>
      <c r="Y81" s="98"/>
      <c r="Z81" s="98"/>
      <c r="AA81" s="98"/>
      <c r="AB81" s="98"/>
      <c r="AC81" s="98"/>
      <c r="AD81" s="98"/>
      <c r="AE81" s="98"/>
      <c r="AF81" s="98"/>
    </row>
    <row r="91" spans="1:32" x14ac:dyDescent="0.25">
      <c r="O91" s="2"/>
    </row>
    <row r="100" spans="1:35" x14ac:dyDescent="0.25">
      <c r="B100" s="39" t="s">
        <v>38</v>
      </c>
      <c r="C100" s="40" t="s">
        <v>36</v>
      </c>
      <c r="D100" s="39">
        <v>1990</v>
      </c>
      <c r="E100" s="41">
        <v>1991</v>
      </c>
      <c r="F100" s="41">
        <v>1992</v>
      </c>
      <c r="G100" s="41">
        <v>1993</v>
      </c>
      <c r="H100" s="41">
        <v>1994</v>
      </c>
      <c r="I100" s="41">
        <v>1995</v>
      </c>
      <c r="J100" s="41">
        <v>1996</v>
      </c>
      <c r="K100" s="41">
        <v>1997</v>
      </c>
      <c r="L100" s="41">
        <v>1998</v>
      </c>
      <c r="M100" s="41">
        <v>1999</v>
      </c>
      <c r="N100" s="41">
        <v>2000</v>
      </c>
      <c r="O100" s="41">
        <v>2001</v>
      </c>
      <c r="P100" s="41">
        <v>2002</v>
      </c>
      <c r="Q100" s="41">
        <v>2003</v>
      </c>
      <c r="R100" s="41">
        <v>2004</v>
      </c>
      <c r="S100" s="41">
        <v>2005</v>
      </c>
      <c r="T100" s="41">
        <v>2006</v>
      </c>
      <c r="U100" s="41">
        <v>2007</v>
      </c>
      <c r="V100" s="41">
        <v>2008</v>
      </c>
      <c r="W100" s="41">
        <v>2009</v>
      </c>
      <c r="X100" s="41">
        <v>2010</v>
      </c>
      <c r="Y100" s="41">
        <v>2011</v>
      </c>
      <c r="Z100" s="41">
        <v>2012</v>
      </c>
      <c r="AA100" s="41">
        <v>2013</v>
      </c>
      <c r="AB100" s="41">
        <v>2014</v>
      </c>
      <c r="AC100" s="41">
        <v>2015</v>
      </c>
      <c r="AD100" s="41">
        <v>2016</v>
      </c>
      <c r="AE100" s="41">
        <v>2017</v>
      </c>
      <c r="AF100" s="41">
        <v>2018</v>
      </c>
      <c r="AG100" s="48"/>
      <c r="AH100" s="46"/>
      <c r="AI100" s="46"/>
    </row>
    <row r="101" spans="1:35" ht="18" x14ac:dyDescent="0.35">
      <c r="B101" s="36" t="s">
        <v>13</v>
      </c>
      <c r="C101" s="77" t="s">
        <v>59</v>
      </c>
      <c r="D101" s="68">
        <v>326.32160849166672</v>
      </c>
      <c r="E101" s="68">
        <v>316.86114429791672</v>
      </c>
      <c r="F101" s="68">
        <v>313.02291274999999</v>
      </c>
      <c r="G101" s="68">
        <v>312.71885662083326</v>
      </c>
      <c r="H101" s="68">
        <v>315.20102117291674</v>
      </c>
      <c r="I101" s="68">
        <v>303.23375870416675</v>
      </c>
      <c r="J101" s="68">
        <v>307.86556296458326</v>
      </c>
      <c r="K101" s="68">
        <v>305.42543181874998</v>
      </c>
      <c r="L101" s="68">
        <v>311.29075276041675</v>
      </c>
      <c r="M101" s="68">
        <v>310.01770658958327</v>
      </c>
      <c r="N101" s="68">
        <v>297.83699298124998</v>
      </c>
      <c r="O101" s="68">
        <v>299.53582360833326</v>
      </c>
      <c r="P101" s="68">
        <v>294.11960667708325</v>
      </c>
      <c r="Q101" s="68">
        <v>290.56052199583326</v>
      </c>
      <c r="R101" s="68">
        <v>286.72542652916673</v>
      </c>
      <c r="S101" s="68">
        <v>289.02912778749999</v>
      </c>
      <c r="T101" s="68">
        <v>294.56448130625</v>
      </c>
      <c r="U101" s="68">
        <v>298.84221968958326</v>
      </c>
      <c r="V101" s="68">
        <v>301.85389414166673</v>
      </c>
      <c r="W101" s="68">
        <v>306.13893786249997</v>
      </c>
      <c r="X101" s="68">
        <v>303.06097672291673</v>
      </c>
      <c r="Y101" s="68">
        <v>302.58864351875002</v>
      </c>
      <c r="Z101" s="68">
        <v>299.58348758541678</v>
      </c>
      <c r="AA101" s="68">
        <v>293.63157842708324</v>
      </c>
      <c r="AB101" s="68">
        <v>312.96615673541675</v>
      </c>
      <c r="AC101" s="68">
        <v>316.35421628124999</v>
      </c>
      <c r="AD101" s="68">
        <v>321.3301634</v>
      </c>
      <c r="AE101" s="68">
        <v>315.10557865833323</v>
      </c>
      <c r="AF101" s="68">
        <v>301.14044263124998</v>
      </c>
      <c r="AG101" s="35"/>
      <c r="AH101" s="38"/>
      <c r="AI101" s="38"/>
    </row>
    <row r="102" spans="1:35" ht="18" x14ac:dyDescent="0.35">
      <c r="B102" s="36" t="s">
        <v>14</v>
      </c>
      <c r="C102" s="79" t="s">
        <v>59</v>
      </c>
      <c r="D102" s="68">
        <v>82.57097725397098</v>
      </c>
      <c r="E102" s="68">
        <v>80.149297341901146</v>
      </c>
      <c r="F102" s="68">
        <v>77.912208559634266</v>
      </c>
      <c r="G102" s="68">
        <v>77.697863891860138</v>
      </c>
      <c r="H102" s="68">
        <v>77.639602217187715</v>
      </c>
      <c r="I102" s="68">
        <v>75.740425170423407</v>
      </c>
      <c r="J102" s="68">
        <v>76.558762591554597</v>
      </c>
      <c r="K102" s="68">
        <v>75.640276762722806</v>
      </c>
      <c r="L102" s="68">
        <v>77.643005106966555</v>
      </c>
      <c r="M102" s="68">
        <v>77.388929046178959</v>
      </c>
      <c r="N102" s="68">
        <v>75.61595935714108</v>
      </c>
      <c r="O102" s="68">
        <v>76.070648369533458</v>
      </c>
      <c r="P102" s="68">
        <v>74.531712074507041</v>
      </c>
      <c r="Q102" s="68">
        <v>73.350507110985276</v>
      </c>
      <c r="R102" s="68">
        <v>72.261462403727947</v>
      </c>
      <c r="S102" s="68">
        <v>73.091608649099385</v>
      </c>
      <c r="T102" s="68">
        <v>76.023709646872774</v>
      </c>
      <c r="U102" s="68">
        <v>77.76196651052382</v>
      </c>
      <c r="V102" s="68">
        <v>77.969154661496134</v>
      </c>
      <c r="W102" s="68">
        <v>78.777866694289386</v>
      </c>
      <c r="X102" s="68">
        <v>75.791426386274978</v>
      </c>
      <c r="Y102" s="68">
        <v>77.378309345311365</v>
      </c>
      <c r="Z102" s="68">
        <v>74.554350813168526</v>
      </c>
      <c r="AA102" s="68">
        <v>72.95729138795032</v>
      </c>
      <c r="AB102" s="68">
        <v>79.3928438760245</v>
      </c>
      <c r="AC102" s="68">
        <v>80.468031224700923</v>
      </c>
      <c r="AD102" s="68">
        <v>82.529193041329322</v>
      </c>
      <c r="AE102" s="68">
        <v>82.14009131850014</v>
      </c>
      <c r="AF102" s="68">
        <v>76.440914436409358</v>
      </c>
      <c r="AG102" s="35"/>
      <c r="AH102" s="38"/>
      <c r="AI102" s="38"/>
    </row>
    <row r="103" spans="1:35" ht="18" x14ac:dyDescent="0.35">
      <c r="B103" s="36" t="s">
        <v>15</v>
      </c>
      <c r="C103" s="79" t="s">
        <v>59</v>
      </c>
      <c r="D103" s="68">
        <v>269.32637360473279</v>
      </c>
      <c r="E103" s="68">
        <v>262.69260480774761</v>
      </c>
      <c r="F103" s="68">
        <v>251.60003410278838</v>
      </c>
      <c r="G103" s="68">
        <v>254.8350853802007</v>
      </c>
      <c r="H103" s="68">
        <v>257.82339635463677</v>
      </c>
      <c r="I103" s="68">
        <v>249.57342631803294</v>
      </c>
      <c r="J103" s="68">
        <v>256.32757597770916</v>
      </c>
      <c r="K103" s="68">
        <v>253.00553963538184</v>
      </c>
      <c r="L103" s="68">
        <v>255.77756518435558</v>
      </c>
      <c r="M103" s="68">
        <v>261.49323443740042</v>
      </c>
      <c r="N103" s="68">
        <v>258.04759585024237</v>
      </c>
      <c r="O103" s="68">
        <v>256.75034493226923</v>
      </c>
      <c r="P103" s="68">
        <v>247.83167837465257</v>
      </c>
      <c r="Q103" s="68">
        <v>242.60577057860843</v>
      </c>
      <c r="R103" s="68">
        <v>238.6104948539494</v>
      </c>
      <c r="S103" s="68">
        <v>238.9647672383947</v>
      </c>
      <c r="T103" s="68">
        <v>255.89161799310233</v>
      </c>
      <c r="U103" s="68">
        <v>266.2827371384883</v>
      </c>
      <c r="V103" s="68">
        <v>275.72731751544933</v>
      </c>
      <c r="W103" s="68">
        <v>257.49652341593685</v>
      </c>
      <c r="X103" s="68">
        <v>249.96398135359561</v>
      </c>
      <c r="Y103" s="68">
        <v>248.42264297935387</v>
      </c>
      <c r="Z103" s="68">
        <v>254.92692929875673</v>
      </c>
      <c r="AA103" s="68">
        <v>251.70856633743898</v>
      </c>
      <c r="AB103" s="68">
        <v>274.203885681028</v>
      </c>
      <c r="AC103" s="68">
        <v>258.35805113799319</v>
      </c>
      <c r="AD103" s="68">
        <v>254.90169840434257</v>
      </c>
      <c r="AE103" s="68">
        <v>265.25037487760801</v>
      </c>
      <c r="AF103" s="68">
        <v>250.96553942323047</v>
      </c>
      <c r="AG103" s="35"/>
      <c r="AH103" s="38"/>
      <c r="AI103" s="38"/>
    </row>
    <row r="104" spans="1:35" ht="18" x14ac:dyDescent="0.35">
      <c r="B104" s="36" t="s">
        <v>16</v>
      </c>
      <c r="C104" s="80" t="s">
        <v>59</v>
      </c>
      <c r="D104" s="68">
        <v>5.5E-2</v>
      </c>
      <c r="E104" s="68">
        <v>5.73467E-2</v>
      </c>
      <c r="F104" s="68">
        <v>5.9033299999999997E-2</v>
      </c>
      <c r="G104" s="68">
        <v>5.8593300000000001E-2</v>
      </c>
      <c r="H104" s="68">
        <v>5.88867E-2</v>
      </c>
      <c r="I104" s="68">
        <v>6.1159999999999999E-2</v>
      </c>
      <c r="J104" s="68">
        <v>6.5633300000000006E-2</v>
      </c>
      <c r="K104" s="68">
        <v>6.2480000000000001E-2</v>
      </c>
      <c r="L104" s="68">
        <v>7.5679999999999997E-2</v>
      </c>
      <c r="M104" s="68">
        <v>7.2086700000000004E-2</v>
      </c>
      <c r="N104" s="68">
        <v>7.4213299999999996E-2</v>
      </c>
      <c r="O104" s="68">
        <v>7.9478699999999999E-2</v>
      </c>
      <c r="P104" s="68">
        <v>8.0079999999999998E-2</v>
      </c>
      <c r="Q104" s="68">
        <v>2.5366866300000002</v>
      </c>
      <c r="R104" s="68">
        <v>2.7126099699999999</v>
      </c>
      <c r="S104" s="68">
        <v>3.6002423000000001</v>
      </c>
      <c r="T104" s="68">
        <v>3.6744593999999999</v>
      </c>
      <c r="U104" s="68">
        <v>5.0163421599999998</v>
      </c>
      <c r="V104" s="68">
        <v>5.7195883199999997</v>
      </c>
      <c r="W104" s="68">
        <v>4.2165534999999998</v>
      </c>
      <c r="X104" s="68">
        <v>2.4347697999999998</v>
      </c>
      <c r="Y104" s="68">
        <v>2.3997588400000001</v>
      </c>
      <c r="Z104" s="68">
        <v>4.2253844600000008</v>
      </c>
      <c r="AA104" s="68">
        <v>4.3091387000000001</v>
      </c>
      <c r="AB104" s="68">
        <v>4.0908119000000003</v>
      </c>
      <c r="AC104" s="68">
        <v>3.7902604000000002</v>
      </c>
      <c r="AD104" s="68">
        <v>4.1293043000000003</v>
      </c>
      <c r="AE104" s="68">
        <v>3.9862096</v>
      </c>
      <c r="AF104" s="68">
        <v>6.4191697100000003</v>
      </c>
      <c r="AG104" s="35"/>
      <c r="AH104" s="38"/>
      <c r="AI104" s="38"/>
    </row>
    <row r="105" spans="1:35" ht="18" x14ac:dyDescent="0.35">
      <c r="B105" s="39" t="s">
        <v>4</v>
      </c>
      <c r="C105" s="37" t="s">
        <v>60</v>
      </c>
      <c r="D105" s="53">
        <f>SUM(D101:D104)</f>
        <v>678.27395935037043</v>
      </c>
      <c r="E105" s="53">
        <f t="shared" ref="E105:AF105" si="8">SUM(E101:E104)</f>
        <v>659.76039314756554</v>
      </c>
      <c r="F105" s="53">
        <f t="shared" si="8"/>
        <v>642.59418871242269</v>
      </c>
      <c r="G105" s="53">
        <f t="shared" si="8"/>
        <v>645.31039919289412</v>
      </c>
      <c r="H105" s="53">
        <f t="shared" si="8"/>
        <v>650.72290644474117</v>
      </c>
      <c r="I105" s="53">
        <f t="shared" si="8"/>
        <v>628.60877019262307</v>
      </c>
      <c r="J105" s="53">
        <f t="shared" si="8"/>
        <v>640.81753483384705</v>
      </c>
      <c r="K105" s="53">
        <f t="shared" si="8"/>
        <v>634.13372821685471</v>
      </c>
      <c r="L105" s="53">
        <f t="shared" si="8"/>
        <v>644.78700305173891</v>
      </c>
      <c r="M105" s="53">
        <f t="shared" si="8"/>
        <v>648.97195677316267</v>
      </c>
      <c r="N105" s="53">
        <f t="shared" si="8"/>
        <v>631.5747614886335</v>
      </c>
      <c r="O105" s="53">
        <f t="shared" si="8"/>
        <v>632.43629561013586</v>
      </c>
      <c r="P105" s="53">
        <f t="shared" si="8"/>
        <v>616.56307712624277</v>
      </c>
      <c r="Q105" s="53">
        <f t="shared" si="8"/>
        <v>609.05348631542699</v>
      </c>
      <c r="R105" s="53">
        <f t="shared" si="8"/>
        <v>600.30999375684405</v>
      </c>
      <c r="S105" s="53">
        <f t="shared" si="8"/>
        <v>604.68574597499401</v>
      </c>
      <c r="T105" s="53">
        <f t="shared" si="8"/>
        <v>630.15426834622519</v>
      </c>
      <c r="U105" s="53">
        <f t="shared" si="8"/>
        <v>647.90326549859537</v>
      </c>
      <c r="V105" s="53">
        <f t="shared" si="8"/>
        <v>661.26995463861215</v>
      </c>
      <c r="W105" s="53">
        <f t="shared" si="8"/>
        <v>646.6298814727262</v>
      </c>
      <c r="X105" s="53">
        <f t="shared" si="8"/>
        <v>631.25115426278728</v>
      </c>
      <c r="Y105" s="53">
        <f t="shared" si="8"/>
        <v>630.78935468341524</v>
      </c>
      <c r="Z105" s="53">
        <f t="shared" si="8"/>
        <v>633.29015215734205</v>
      </c>
      <c r="AA105" s="53">
        <f t="shared" si="8"/>
        <v>622.60657485247248</v>
      </c>
      <c r="AB105" s="53">
        <f t="shared" si="8"/>
        <v>670.65369819246928</v>
      </c>
      <c r="AC105" s="53">
        <f t="shared" si="8"/>
        <v>658.97055904394404</v>
      </c>
      <c r="AD105" s="53">
        <f t="shared" si="8"/>
        <v>662.89035914567182</v>
      </c>
      <c r="AE105" s="53">
        <f t="shared" si="8"/>
        <v>666.48225445444143</v>
      </c>
      <c r="AF105" s="53">
        <f t="shared" si="8"/>
        <v>634.96606620088983</v>
      </c>
      <c r="AG105" s="49"/>
      <c r="AH105" s="47"/>
      <c r="AI105" s="47"/>
    </row>
    <row r="106" spans="1:35" s="11" customFormat="1" x14ac:dyDescent="0.25">
      <c r="A106" s="9"/>
      <c r="B106" s="100"/>
      <c r="D106" s="98"/>
      <c r="E106" s="98"/>
      <c r="F106" s="98"/>
      <c r="G106" s="98"/>
      <c r="H106" s="98"/>
      <c r="I106" s="98"/>
      <c r="J106" s="98"/>
      <c r="K106" s="98"/>
      <c r="L106" s="98"/>
      <c r="M106" s="98"/>
      <c r="N106" s="98"/>
      <c r="O106" s="98"/>
      <c r="P106" s="98"/>
      <c r="Q106" s="98"/>
      <c r="R106" s="98"/>
      <c r="S106" s="98"/>
      <c r="T106" s="98"/>
      <c r="U106" s="98"/>
      <c r="V106" s="98"/>
      <c r="W106" s="98"/>
      <c r="X106" s="98"/>
      <c r="Y106" s="98"/>
      <c r="Z106" s="98"/>
      <c r="AA106" s="98"/>
      <c r="AB106" s="98"/>
      <c r="AC106" s="98"/>
      <c r="AD106" s="98"/>
      <c r="AE106" s="98"/>
      <c r="AF106" s="98"/>
    </row>
    <row r="107" spans="1:35" x14ac:dyDescent="0.25">
      <c r="AA107" s="1"/>
    </row>
    <row r="116" spans="2:35" x14ac:dyDescent="0.25">
      <c r="O116" s="2"/>
    </row>
    <row r="126" spans="2:35" x14ac:dyDescent="0.25">
      <c r="B126" s="39" t="s">
        <v>39</v>
      </c>
      <c r="C126" s="40" t="s">
        <v>36</v>
      </c>
      <c r="D126" s="39">
        <v>1990</v>
      </c>
      <c r="E126" s="41">
        <v>1991</v>
      </c>
      <c r="F126" s="41">
        <v>1992</v>
      </c>
      <c r="G126" s="41">
        <v>1993</v>
      </c>
      <c r="H126" s="41">
        <v>1994</v>
      </c>
      <c r="I126" s="41">
        <v>1995</v>
      </c>
      <c r="J126" s="41">
        <v>1996</v>
      </c>
      <c r="K126" s="41">
        <v>1997</v>
      </c>
      <c r="L126" s="41">
        <v>1998</v>
      </c>
      <c r="M126" s="41">
        <v>1999</v>
      </c>
      <c r="N126" s="41">
        <v>2000</v>
      </c>
      <c r="O126" s="41">
        <v>2001</v>
      </c>
      <c r="P126" s="41">
        <v>2002</v>
      </c>
      <c r="Q126" s="41">
        <v>2003</v>
      </c>
      <c r="R126" s="41">
        <v>2004</v>
      </c>
      <c r="S126" s="41">
        <v>2005</v>
      </c>
      <c r="T126" s="41">
        <v>2006</v>
      </c>
      <c r="U126" s="41">
        <v>2007</v>
      </c>
      <c r="V126" s="41">
        <v>2008</v>
      </c>
      <c r="W126" s="41">
        <v>2009</v>
      </c>
      <c r="X126" s="41">
        <v>2010</v>
      </c>
      <c r="Y126" s="41">
        <v>2011</v>
      </c>
      <c r="Z126" s="41">
        <v>2012</v>
      </c>
      <c r="AA126" s="41">
        <v>2013</v>
      </c>
      <c r="AB126" s="41">
        <v>2014</v>
      </c>
      <c r="AC126" s="41">
        <v>2015</v>
      </c>
      <c r="AD126" s="41">
        <v>2016</v>
      </c>
      <c r="AE126" s="41">
        <v>2017</v>
      </c>
      <c r="AF126" s="41">
        <v>2018</v>
      </c>
      <c r="AG126" s="48"/>
      <c r="AH126" s="46"/>
      <c r="AI126" s="46"/>
    </row>
    <row r="127" spans="2:35" ht="18" x14ac:dyDescent="0.35">
      <c r="B127" s="36" t="s">
        <v>20</v>
      </c>
      <c r="C127" s="77" t="s">
        <v>59</v>
      </c>
      <c r="D127" s="69">
        <v>157.83657753627725</v>
      </c>
      <c r="E127" s="69">
        <v>163.24603529217075</v>
      </c>
      <c r="F127" s="69">
        <v>179.30005471088251</v>
      </c>
      <c r="G127" s="69">
        <v>193.12572985651849</v>
      </c>
      <c r="H127" s="69">
        <v>205.82580771105125</v>
      </c>
      <c r="I127" s="69">
        <v>218.53317057776374</v>
      </c>
      <c r="J127" s="69">
        <v>223.56953810590474</v>
      </c>
      <c r="K127" s="69">
        <v>228.45315713754951</v>
      </c>
      <c r="L127" s="69">
        <v>235.84530161095449</v>
      </c>
      <c r="M127" s="69">
        <v>243.91209294471551</v>
      </c>
      <c r="N127" s="69">
        <v>250.54819497931274</v>
      </c>
      <c r="O127" s="69">
        <v>260.21167952264375</v>
      </c>
      <c r="P127" s="69">
        <v>261.52834062147951</v>
      </c>
      <c r="Q127" s="69">
        <v>262.77042877952402</v>
      </c>
      <c r="R127" s="69">
        <v>271.69806705850874</v>
      </c>
      <c r="S127" s="69">
        <v>260.38338874855827</v>
      </c>
      <c r="T127" s="69">
        <v>294.97106015840677</v>
      </c>
      <c r="U127" s="69">
        <v>291.89841986519252</v>
      </c>
      <c r="V127" s="69">
        <v>280.69325176747049</v>
      </c>
      <c r="W127" s="69">
        <v>270.21694440625453</v>
      </c>
      <c r="X127" s="69">
        <v>269.98326348272025</v>
      </c>
      <c r="Y127" s="69">
        <v>246.17738962940126</v>
      </c>
      <c r="Z127" s="69">
        <v>217.87700510031701</v>
      </c>
      <c r="AA127" s="69">
        <v>231.33401219863299</v>
      </c>
      <c r="AB127" s="69">
        <v>227.34332870202101</v>
      </c>
      <c r="AC127" s="69">
        <v>222.42695545661849</v>
      </c>
      <c r="AD127" s="69">
        <v>213.32670517801449</v>
      </c>
      <c r="AE127" s="69">
        <v>205.38569456542075</v>
      </c>
      <c r="AF127" s="69">
        <v>214.34675131800725</v>
      </c>
      <c r="AG127" s="35"/>
      <c r="AH127" s="38"/>
      <c r="AI127" s="38"/>
    </row>
    <row r="128" spans="2:35" ht="18" x14ac:dyDescent="0.35">
      <c r="B128" s="36" t="s">
        <v>21</v>
      </c>
      <c r="C128" s="79" t="s">
        <v>59</v>
      </c>
      <c r="D128" s="69">
        <v>0</v>
      </c>
      <c r="E128" s="69">
        <v>0</v>
      </c>
      <c r="F128" s="69">
        <v>0</v>
      </c>
      <c r="G128" s="69">
        <v>0</v>
      </c>
      <c r="H128" s="69">
        <v>0</v>
      </c>
      <c r="I128" s="69">
        <v>0.34304000000000001</v>
      </c>
      <c r="J128" s="69">
        <v>0.34304000000000001</v>
      </c>
      <c r="K128" s="69">
        <v>0.34304000000000001</v>
      </c>
      <c r="L128" s="69">
        <v>0.34304000000000001</v>
      </c>
      <c r="M128" s="69">
        <v>0.34304000000000001</v>
      </c>
      <c r="N128" s="69">
        <v>0.34304000000000001</v>
      </c>
      <c r="O128" s="69">
        <v>0.34304000000000001</v>
      </c>
      <c r="P128" s="69">
        <v>0.34304000000000001</v>
      </c>
      <c r="Q128" s="69">
        <v>0.51456000000000002</v>
      </c>
      <c r="R128" s="69">
        <v>0.51456000000000002</v>
      </c>
      <c r="S128" s="69">
        <v>0.85760000000000003</v>
      </c>
      <c r="T128" s="69">
        <v>1.37216</v>
      </c>
      <c r="U128" s="69">
        <v>1.7152000000000001</v>
      </c>
      <c r="V128" s="69">
        <v>1.8193126399999999</v>
      </c>
      <c r="W128" s="69">
        <v>2.1848087244799999</v>
      </c>
      <c r="X128" s="69">
        <v>2.6147431920640001</v>
      </c>
      <c r="Y128" s="69">
        <v>2.44945808128</v>
      </c>
      <c r="Z128" s="69">
        <v>1.91746496</v>
      </c>
      <c r="AA128" s="69">
        <v>2.5671398399999998</v>
      </c>
      <c r="AB128" s="69">
        <v>3.4544128000000001</v>
      </c>
      <c r="AC128" s="69">
        <v>3.6536161279999999</v>
      </c>
      <c r="AD128" s="69">
        <v>3.9122494207999998</v>
      </c>
      <c r="AE128" s="69">
        <v>3.7228464025600001</v>
      </c>
      <c r="AF128" s="69">
        <v>4.1174077516800001</v>
      </c>
      <c r="AG128" s="35"/>
      <c r="AH128" s="38"/>
      <c r="AI128" s="38"/>
    </row>
    <row r="129" spans="2:35" ht="18" x14ac:dyDescent="0.35">
      <c r="B129" s="36" t="s">
        <v>19</v>
      </c>
      <c r="C129" s="79" t="s">
        <v>59</v>
      </c>
      <c r="D129" s="69">
        <v>15.055159177524439</v>
      </c>
      <c r="E129" s="69">
        <v>14.94153965766697</v>
      </c>
      <c r="F129" s="69">
        <v>14.562318787885641</v>
      </c>
      <c r="G129" s="69">
        <v>12.51213323707106</v>
      </c>
      <c r="H129" s="69">
        <v>11.57403817149946</v>
      </c>
      <c r="I129" s="69">
        <v>10.273340219498699</v>
      </c>
      <c r="J129" s="69">
        <v>9.2476883490453297</v>
      </c>
      <c r="K129" s="69">
        <v>8.8874543231173604</v>
      </c>
      <c r="L129" s="69">
        <v>7.5891978511929299</v>
      </c>
      <c r="M129" s="69">
        <v>6.2800606840970499</v>
      </c>
      <c r="N129" s="69">
        <v>6.0298185105252999</v>
      </c>
      <c r="O129" s="69">
        <v>5.5292089972421303</v>
      </c>
      <c r="P129" s="69">
        <v>5.1488933127536098</v>
      </c>
      <c r="Q129" s="69">
        <v>4.4453156570676002</v>
      </c>
      <c r="R129" s="69">
        <v>6.7800387675423099</v>
      </c>
      <c r="S129" s="69">
        <v>5.47455249209552</v>
      </c>
      <c r="T129" s="69">
        <v>5.53278987231523</v>
      </c>
      <c r="U129" s="69">
        <v>8.6209444666847901</v>
      </c>
      <c r="V129" s="69">
        <v>6.8306331539135599</v>
      </c>
      <c r="W129" s="69">
        <v>6.6865975583614601</v>
      </c>
      <c r="X129" s="69">
        <v>6.5122992051656903</v>
      </c>
      <c r="Y129" s="69">
        <v>7.1444797801890099</v>
      </c>
      <c r="Z129" s="69">
        <v>6.9025475471295898</v>
      </c>
      <c r="AA129" s="69">
        <v>5.9733521193200003</v>
      </c>
      <c r="AB129" s="69">
        <v>7.8417672927916398</v>
      </c>
      <c r="AC129" s="69">
        <v>7.0995091363889804</v>
      </c>
      <c r="AD129" s="69">
        <v>7.4268464206788396</v>
      </c>
      <c r="AE129" s="69">
        <v>7.7987273868057096</v>
      </c>
      <c r="AF129" s="69">
        <v>6.8257945810224001</v>
      </c>
      <c r="AG129" s="35"/>
      <c r="AH129" s="38"/>
      <c r="AI129" s="38"/>
    </row>
    <row r="130" spans="2:35" ht="18" x14ac:dyDescent="0.35">
      <c r="B130" s="36" t="s">
        <v>18</v>
      </c>
      <c r="C130" s="80" t="s">
        <v>59</v>
      </c>
      <c r="D130" s="69">
        <v>54.57718579747629</v>
      </c>
      <c r="E130" s="69">
        <v>57.49003778533271</v>
      </c>
      <c r="F130" s="69">
        <v>56.899387075594213</v>
      </c>
      <c r="G130" s="69">
        <v>60.695490806829483</v>
      </c>
      <c r="H130" s="69">
        <v>56.53025177637803</v>
      </c>
      <c r="I130" s="69">
        <v>58.660729544919093</v>
      </c>
      <c r="J130" s="69">
        <v>69.789748582494965</v>
      </c>
      <c r="K130" s="69">
        <v>73.756801031360567</v>
      </c>
      <c r="L130" s="69">
        <v>60.668325133543192</v>
      </c>
      <c r="M130" s="69">
        <v>62.24112518974065</v>
      </c>
      <c r="N130" s="69">
        <v>68.004693235804154</v>
      </c>
      <c r="O130" s="69">
        <v>68.302282141769084</v>
      </c>
      <c r="P130" s="69">
        <v>79.673365285517761</v>
      </c>
      <c r="Q130" s="69">
        <v>73.649457106419376</v>
      </c>
      <c r="R130" s="69">
        <v>66.514331716633123</v>
      </c>
      <c r="S130" s="69">
        <v>63.557500919360237</v>
      </c>
      <c r="T130" s="69">
        <v>56.163804095531781</v>
      </c>
      <c r="U130" s="69">
        <v>58.998001331575502</v>
      </c>
      <c r="V130" s="69">
        <v>54.137950004481581</v>
      </c>
      <c r="W130" s="69">
        <v>51.386616471400217</v>
      </c>
      <c r="X130" s="69">
        <v>44.63092876633614</v>
      </c>
      <c r="Y130" s="69">
        <v>47.356463058411222</v>
      </c>
      <c r="Z130" s="69">
        <v>55.431612629727113</v>
      </c>
      <c r="AA130" s="69">
        <v>53.379442865371828</v>
      </c>
      <c r="AB130" s="69">
        <v>44.081386259673863</v>
      </c>
      <c r="AC130" s="69">
        <v>49.989632896987999</v>
      </c>
      <c r="AD130" s="69">
        <v>44.936434279443723</v>
      </c>
      <c r="AE130" s="69">
        <v>48.576367731331082</v>
      </c>
      <c r="AF130" s="69">
        <v>51.083307352164027</v>
      </c>
      <c r="AG130" s="35"/>
      <c r="AH130" s="38"/>
      <c r="AI130" s="38"/>
    </row>
    <row r="131" spans="2:35" ht="18" x14ac:dyDescent="0.35">
      <c r="B131" s="39" t="s">
        <v>4</v>
      </c>
      <c r="C131" s="37" t="s">
        <v>60</v>
      </c>
      <c r="D131" s="70">
        <f>SUM(D127:D130)</f>
        <v>227.46892251127798</v>
      </c>
      <c r="E131" s="70">
        <f t="shared" ref="E131:AF131" si="9">SUM(E127:E130)</f>
        <v>235.67761273517041</v>
      </c>
      <c r="F131" s="70">
        <f t="shared" si="9"/>
        <v>250.76176057436234</v>
      </c>
      <c r="G131" s="70">
        <f t="shared" si="9"/>
        <v>266.33335390041901</v>
      </c>
      <c r="H131" s="70">
        <f t="shared" si="9"/>
        <v>273.93009765892873</v>
      </c>
      <c r="I131" s="70">
        <f t="shared" si="9"/>
        <v>287.8102803421815</v>
      </c>
      <c r="J131" s="70">
        <f t="shared" si="9"/>
        <v>302.95001503744504</v>
      </c>
      <c r="K131" s="70">
        <f t="shared" si="9"/>
        <v>311.44045249202748</v>
      </c>
      <c r="L131" s="70">
        <f t="shared" si="9"/>
        <v>304.44586459569064</v>
      </c>
      <c r="M131" s="70">
        <f t="shared" si="9"/>
        <v>312.77631881855319</v>
      </c>
      <c r="N131" s="70">
        <f t="shared" si="9"/>
        <v>324.92574672564217</v>
      </c>
      <c r="O131" s="70">
        <f t="shared" si="9"/>
        <v>334.3862106616549</v>
      </c>
      <c r="P131" s="70">
        <f t="shared" si="9"/>
        <v>346.69363921975088</v>
      </c>
      <c r="Q131" s="70">
        <f t="shared" si="9"/>
        <v>341.37976154301106</v>
      </c>
      <c r="R131" s="70">
        <f t="shared" si="9"/>
        <v>345.50699754268419</v>
      </c>
      <c r="S131" s="70">
        <f t="shared" si="9"/>
        <v>330.27304216001403</v>
      </c>
      <c r="T131" s="70">
        <f t="shared" si="9"/>
        <v>358.03981412625376</v>
      </c>
      <c r="U131" s="70">
        <f t="shared" si="9"/>
        <v>361.23256566345282</v>
      </c>
      <c r="V131" s="70">
        <f t="shared" si="9"/>
        <v>343.48114756586563</v>
      </c>
      <c r="W131" s="70">
        <f t="shared" si="9"/>
        <v>330.47496716049619</v>
      </c>
      <c r="X131" s="70">
        <f t="shared" si="9"/>
        <v>323.74123464628605</v>
      </c>
      <c r="Y131" s="70">
        <f t="shared" si="9"/>
        <v>303.12779054928149</v>
      </c>
      <c r="Z131" s="70">
        <f t="shared" si="9"/>
        <v>282.1286302371737</v>
      </c>
      <c r="AA131" s="70">
        <f t="shared" si="9"/>
        <v>293.25394702332483</v>
      </c>
      <c r="AB131" s="70">
        <f t="shared" si="9"/>
        <v>282.7208950544865</v>
      </c>
      <c r="AC131" s="70">
        <f t="shared" si="9"/>
        <v>283.16971361799546</v>
      </c>
      <c r="AD131" s="70">
        <f t="shared" si="9"/>
        <v>269.60223529893705</v>
      </c>
      <c r="AE131" s="70">
        <f t="shared" si="9"/>
        <v>265.48363608611754</v>
      </c>
      <c r="AF131" s="70">
        <f t="shared" si="9"/>
        <v>276.37326100287368</v>
      </c>
      <c r="AG131" s="49"/>
      <c r="AH131" s="47"/>
      <c r="AI131" s="47"/>
    </row>
    <row r="132" spans="2:35" s="11" customFormat="1" x14ac:dyDescent="0.25">
      <c r="B132" s="97"/>
      <c r="D132" s="98"/>
      <c r="E132" s="98"/>
      <c r="F132" s="98"/>
      <c r="G132" s="98"/>
      <c r="H132" s="98"/>
      <c r="I132" s="98"/>
      <c r="J132" s="98"/>
      <c r="K132" s="98"/>
      <c r="L132" s="98"/>
      <c r="M132" s="98"/>
      <c r="N132" s="98"/>
      <c r="O132" s="98"/>
      <c r="P132" s="98"/>
      <c r="Q132" s="98"/>
      <c r="R132" s="98"/>
      <c r="S132" s="98"/>
      <c r="T132" s="98"/>
      <c r="U132" s="98"/>
      <c r="V132" s="98"/>
      <c r="W132" s="98"/>
      <c r="X132" s="98"/>
      <c r="Y132" s="98"/>
      <c r="Z132" s="98"/>
      <c r="AA132" s="98"/>
      <c r="AB132" s="98"/>
      <c r="AC132" s="98"/>
      <c r="AD132" s="98"/>
      <c r="AE132" s="98"/>
      <c r="AF132" s="98"/>
    </row>
    <row r="142" spans="2:35" x14ac:dyDescent="0.25">
      <c r="P142" s="2"/>
    </row>
    <row r="152" spans="1:65" ht="15.75" thickBot="1" x14ac:dyDescent="0.3"/>
    <row r="153" spans="1:65" s="75" customFormat="1" ht="21" x14ac:dyDescent="0.35">
      <c r="A153" s="72" t="s">
        <v>62</v>
      </c>
      <c r="B153" s="73"/>
      <c r="C153" s="74"/>
      <c r="D153" s="74"/>
      <c r="E153" s="74"/>
      <c r="F153" s="74"/>
      <c r="G153" s="74"/>
      <c r="H153" s="74"/>
      <c r="P153" s="74"/>
      <c r="Q153" s="74"/>
      <c r="R153" s="74"/>
      <c r="S153" s="74"/>
      <c r="T153" s="74"/>
      <c r="U153" s="74"/>
      <c r="V153" s="74"/>
      <c r="W153" s="74"/>
      <c r="X153" s="74"/>
      <c r="Y153" s="74"/>
      <c r="Z153" s="74"/>
      <c r="AA153" s="74"/>
      <c r="AB153" s="74"/>
      <c r="AC153" s="74"/>
      <c r="AD153" s="74"/>
      <c r="AE153" s="74"/>
      <c r="AF153" s="76"/>
      <c r="AG153" s="76"/>
      <c r="AH153" s="76"/>
      <c r="AI153" s="74"/>
      <c r="AJ153" s="74"/>
      <c r="AK153" s="74"/>
      <c r="AL153" s="74"/>
      <c r="AM153" s="74"/>
      <c r="AN153" s="74"/>
      <c r="AO153" s="74"/>
      <c r="AP153" s="74"/>
      <c r="AQ153" s="74"/>
      <c r="AR153" s="74"/>
      <c r="AS153" s="74"/>
      <c r="AT153" s="74"/>
      <c r="AU153" s="74"/>
      <c r="AV153" s="74"/>
      <c r="AW153" s="74"/>
      <c r="AX153" s="74"/>
      <c r="AY153" s="74"/>
      <c r="AZ153" s="74"/>
      <c r="BA153" s="74"/>
      <c r="BB153" s="74"/>
      <c r="BC153" s="74"/>
      <c r="BD153" s="74"/>
      <c r="BE153" s="74"/>
      <c r="BF153" s="74"/>
      <c r="BG153" s="74"/>
      <c r="BH153" s="74"/>
      <c r="BI153" s="74"/>
      <c r="BJ153" s="74"/>
      <c r="BK153" s="74"/>
      <c r="BL153" s="74"/>
      <c r="BM153" s="74"/>
    </row>
    <row r="154" spans="1:65" x14ac:dyDescent="0.25">
      <c r="B154" s="2"/>
    </row>
    <row r="155" spans="1:65" x14ac:dyDescent="0.25">
      <c r="B155" s="44"/>
      <c r="C155" s="40" t="s">
        <v>36</v>
      </c>
      <c r="D155" s="39">
        <v>1990</v>
      </c>
      <c r="E155" s="41">
        <v>1991</v>
      </c>
      <c r="F155" s="41">
        <v>1992</v>
      </c>
      <c r="G155" s="41">
        <v>1993</v>
      </c>
      <c r="H155" s="41">
        <v>1994</v>
      </c>
      <c r="I155" s="41">
        <v>1995</v>
      </c>
      <c r="J155" s="41">
        <v>1996</v>
      </c>
      <c r="K155" s="41">
        <v>1997</v>
      </c>
      <c r="L155" s="41">
        <v>1998</v>
      </c>
      <c r="M155" s="41">
        <v>1999</v>
      </c>
      <c r="N155" s="41">
        <v>2000</v>
      </c>
      <c r="O155" s="41">
        <v>2001</v>
      </c>
      <c r="P155" s="41">
        <v>2002</v>
      </c>
      <c r="Q155" s="41">
        <v>2003</v>
      </c>
      <c r="R155" s="41">
        <v>2004</v>
      </c>
      <c r="S155" s="41">
        <v>2005</v>
      </c>
      <c r="T155" s="41">
        <v>2006</v>
      </c>
      <c r="U155" s="41">
        <v>2007</v>
      </c>
      <c r="V155" s="41">
        <v>2008</v>
      </c>
      <c r="W155" s="41">
        <v>2009</v>
      </c>
      <c r="X155" s="41">
        <v>2010</v>
      </c>
      <c r="Y155" s="41">
        <v>2011</v>
      </c>
      <c r="Z155" s="41">
        <v>2012</v>
      </c>
      <c r="AA155" s="41">
        <v>2013</v>
      </c>
      <c r="AB155" s="41">
        <v>2014</v>
      </c>
      <c r="AC155" s="41">
        <v>2015</v>
      </c>
      <c r="AD155" s="41">
        <v>2016</v>
      </c>
      <c r="AE155" s="41">
        <v>2017</v>
      </c>
      <c r="AF155" s="41">
        <v>2018</v>
      </c>
      <c r="AG155" s="50"/>
      <c r="AH155" s="45"/>
      <c r="AI155" s="45"/>
      <c r="AJ155" s="45"/>
    </row>
    <row r="156" spans="1:65" ht="18" x14ac:dyDescent="0.35">
      <c r="B156" s="36" t="s">
        <v>22</v>
      </c>
      <c r="C156" s="77" t="s">
        <v>59</v>
      </c>
      <c r="D156" s="68">
        <f>D51</f>
        <v>1869.4524766968</v>
      </c>
      <c r="E156" s="68">
        <f t="shared" ref="E156:AE156" si="10">E51</f>
        <v>1783.896114035</v>
      </c>
      <c r="F156" s="68">
        <f t="shared" si="10"/>
        <v>1926.9392824078</v>
      </c>
      <c r="G156" s="68">
        <f t="shared" si="10"/>
        <v>2039.2542412926</v>
      </c>
      <c r="H156" s="68">
        <f t="shared" si="10"/>
        <v>1978.9728948964</v>
      </c>
      <c r="I156" s="68">
        <f t="shared" si="10"/>
        <v>2070.0632162298002</v>
      </c>
      <c r="J156" s="68">
        <f t="shared" si="10"/>
        <v>2127.0958193235001</v>
      </c>
      <c r="K156" s="68">
        <f t="shared" si="10"/>
        <v>2167.5064553104999</v>
      </c>
      <c r="L156" s="68">
        <f t="shared" si="10"/>
        <v>2161.6673885720002</v>
      </c>
      <c r="M156" s="68">
        <f t="shared" si="10"/>
        <v>2221.9797961637</v>
      </c>
      <c r="N156" s="68">
        <f t="shared" si="10"/>
        <v>2204.9750935956999</v>
      </c>
      <c r="O156" s="68">
        <f t="shared" si="10"/>
        <v>2090.1406706816001</v>
      </c>
      <c r="P156" s="68">
        <f t="shared" si="10"/>
        <v>2198.0213922183002</v>
      </c>
      <c r="Q156" s="68">
        <f t="shared" si="10"/>
        <v>2187.4091057125001</v>
      </c>
      <c r="R156" s="68">
        <f t="shared" si="10"/>
        <v>2287.2001664807999</v>
      </c>
      <c r="S156" s="68">
        <f t="shared" si="10"/>
        <v>2172.9882736187001</v>
      </c>
      <c r="T156" s="68">
        <f t="shared" si="10"/>
        <v>2235.5981622712002</v>
      </c>
      <c r="U156" s="68">
        <f t="shared" si="10"/>
        <v>2382.6865225567999</v>
      </c>
      <c r="V156" s="68">
        <f t="shared" si="10"/>
        <v>2252.4320774526</v>
      </c>
      <c r="W156" s="68">
        <f t="shared" si="10"/>
        <v>2150.5041578784999</v>
      </c>
      <c r="X156" s="68">
        <f t="shared" si="10"/>
        <v>2063.2677018293002</v>
      </c>
      <c r="Y156" s="68">
        <f t="shared" si="10"/>
        <v>1915.0353980658999</v>
      </c>
      <c r="Z156" s="68">
        <f t="shared" si="10"/>
        <v>1860.9872785223999</v>
      </c>
      <c r="AA156" s="68">
        <f t="shared" si="10"/>
        <v>1825.3811252403</v>
      </c>
      <c r="AB156" s="68">
        <f t="shared" si="10"/>
        <v>1837.3455890427999</v>
      </c>
      <c r="AC156" s="68">
        <f t="shared" si="10"/>
        <v>1859.4444893156999</v>
      </c>
      <c r="AD156" s="68">
        <f t="shared" si="10"/>
        <v>1835.1196826654</v>
      </c>
      <c r="AE156" s="68">
        <f t="shared" si="10"/>
        <v>1877.88380276102</v>
      </c>
      <c r="AF156" s="68">
        <f t="shared" ref="AF156" si="11">AF51</f>
        <v>1919.91414238056</v>
      </c>
      <c r="AG156" s="35"/>
      <c r="AH156" s="38"/>
      <c r="AI156" s="38"/>
      <c r="AJ156" s="38"/>
    </row>
    <row r="157" spans="1:65" ht="18" x14ac:dyDescent="0.35">
      <c r="B157" s="36" t="s">
        <v>6</v>
      </c>
      <c r="C157" s="79" t="s">
        <v>59</v>
      </c>
      <c r="D157" s="68">
        <f>D80</f>
        <v>957.67621537554407</v>
      </c>
      <c r="E157" s="68">
        <f t="shared" ref="E157:AE157" si="12">E80</f>
        <v>837.43134839216077</v>
      </c>
      <c r="F157" s="68">
        <f t="shared" si="12"/>
        <v>607.91169197523004</v>
      </c>
      <c r="G157" s="68">
        <f t="shared" si="12"/>
        <v>565.2173499884168</v>
      </c>
      <c r="H157" s="68">
        <f t="shared" si="12"/>
        <v>530.9112916742223</v>
      </c>
      <c r="I157" s="68">
        <f t="shared" si="12"/>
        <v>564.55664888670515</v>
      </c>
      <c r="J157" s="68">
        <f t="shared" si="12"/>
        <v>538.69796317956013</v>
      </c>
      <c r="K157" s="68">
        <f t="shared" si="12"/>
        <v>663.74165578048462</v>
      </c>
      <c r="L157" s="68">
        <f t="shared" si="12"/>
        <v>811.11816931477574</v>
      </c>
      <c r="M157" s="68">
        <f t="shared" si="12"/>
        <v>964.23684601569391</v>
      </c>
      <c r="N157" s="68">
        <f t="shared" si="12"/>
        <v>1009.5738734977308</v>
      </c>
      <c r="O157" s="68">
        <f t="shared" si="12"/>
        <v>1004.5543474806105</v>
      </c>
      <c r="P157" s="68">
        <f t="shared" si="12"/>
        <v>991.84351879052588</v>
      </c>
      <c r="Q157" s="68">
        <f t="shared" si="12"/>
        <v>974.86008470909815</v>
      </c>
      <c r="R157" s="68">
        <f t="shared" si="12"/>
        <v>978.31954625362334</v>
      </c>
      <c r="S157" s="68">
        <f t="shared" si="12"/>
        <v>951.51686838406863</v>
      </c>
      <c r="T157" s="68">
        <f t="shared" si="12"/>
        <v>1424.4966984249781</v>
      </c>
      <c r="U157" s="68">
        <f t="shared" si="12"/>
        <v>1555.2333647732828</v>
      </c>
      <c r="V157" s="68">
        <f t="shared" si="12"/>
        <v>2085.7279364257893</v>
      </c>
      <c r="W157" s="68">
        <f t="shared" si="12"/>
        <v>1877.9913322000282</v>
      </c>
      <c r="X157" s="68">
        <f t="shared" si="12"/>
        <v>1910.664199380207</v>
      </c>
      <c r="Y157" s="68">
        <f t="shared" si="12"/>
        <v>1832.004324612041</v>
      </c>
      <c r="Z157" s="68">
        <f t="shared" si="12"/>
        <v>1907.130139450258</v>
      </c>
      <c r="AA157" s="68">
        <f t="shared" si="12"/>
        <v>1947.296498512673</v>
      </c>
      <c r="AB157" s="68">
        <f t="shared" si="12"/>
        <v>1931.3770756745846</v>
      </c>
      <c r="AC157" s="68">
        <f t="shared" si="12"/>
        <v>1998.2238404949021</v>
      </c>
      <c r="AD157" s="68">
        <f t="shared" si="12"/>
        <v>1986.9832755709017</v>
      </c>
      <c r="AE157" s="68">
        <f t="shared" si="12"/>
        <v>2025.6572529058551</v>
      </c>
      <c r="AF157" s="68">
        <f t="shared" ref="AF157" si="13">AF80</f>
        <v>2025.7001330163403</v>
      </c>
      <c r="AG157" s="35"/>
      <c r="AH157" s="38"/>
      <c r="AI157" s="38"/>
      <c r="AJ157" s="38"/>
    </row>
    <row r="158" spans="1:65" ht="18" x14ac:dyDescent="0.35">
      <c r="B158" s="36" t="s">
        <v>12</v>
      </c>
      <c r="C158" s="79" t="s">
        <v>59</v>
      </c>
      <c r="D158" s="68">
        <f>D105</f>
        <v>678.27395935037043</v>
      </c>
      <c r="E158" s="68">
        <f t="shared" ref="E158:AE158" si="14">E105</f>
        <v>659.76039314756554</v>
      </c>
      <c r="F158" s="68">
        <f t="shared" si="14"/>
        <v>642.59418871242269</v>
      </c>
      <c r="G158" s="68">
        <f t="shared" si="14"/>
        <v>645.31039919289412</v>
      </c>
      <c r="H158" s="68">
        <f t="shared" si="14"/>
        <v>650.72290644474117</v>
      </c>
      <c r="I158" s="68">
        <f t="shared" si="14"/>
        <v>628.60877019262307</v>
      </c>
      <c r="J158" s="68">
        <f t="shared" si="14"/>
        <v>640.81753483384705</v>
      </c>
      <c r="K158" s="68">
        <f t="shared" si="14"/>
        <v>634.13372821685471</v>
      </c>
      <c r="L158" s="68">
        <f t="shared" si="14"/>
        <v>644.78700305173891</v>
      </c>
      <c r="M158" s="68">
        <f t="shared" si="14"/>
        <v>648.97195677316267</v>
      </c>
      <c r="N158" s="68">
        <f t="shared" si="14"/>
        <v>631.5747614886335</v>
      </c>
      <c r="O158" s="68">
        <f t="shared" si="14"/>
        <v>632.43629561013586</v>
      </c>
      <c r="P158" s="68">
        <f t="shared" si="14"/>
        <v>616.56307712624277</v>
      </c>
      <c r="Q158" s="68">
        <f t="shared" si="14"/>
        <v>609.05348631542699</v>
      </c>
      <c r="R158" s="68">
        <f t="shared" si="14"/>
        <v>600.30999375684405</v>
      </c>
      <c r="S158" s="68">
        <f t="shared" si="14"/>
        <v>604.68574597499401</v>
      </c>
      <c r="T158" s="68">
        <f t="shared" si="14"/>
        <v>630.15426834622519</v>
      </c>
      <c r="U158" s="68">
        <f t="shared" si="14"/>
        <v>647.90326549859537</v>
      </c>
      <c r="V158" s="68">
        <f t="shared" si="14"/>
        <v>661.26995463861215</v>
      </c>
      <c r="W158" s="68">
        <f t="shared" si="14"/>
        <v>646.6298814727262</v>
      </c>
      <c r="X158" s="68">
        <f t="shared" si="14"/>
        <v>631.25115426278728</v>
      </c>
      <c r="Y158" s="68">
        <f t="shared" si="14"/>
        <v>630.78935468341524</v>
      </c>
      <c r="Z158" s="68">
        <f t="shared" si="14"/>
        <v>633.29015215734205</v>
      </c>
      <c r="AA158" s="68">
        <f t="shared" si="14"/>
        <v>622.60657485247248</v>
      </c>
      <c r="AB158" s="68">
        <f t="shared" si="14"/>
        <v>670.65369819246928</v>
      </c>
      <c r="AC158" s="68">
        <f t="shared" si="14"/>
        <v>658.97055904394404</v>
      </c>
      <c r="AD158" s="68">
        <f t="shared" si="14"/>
        <v>662.89035914567182</v>
      </c>
      <c r="AE158" s="68">
        <f t="shared" si="14"/>
        <v>666.48225445444143</v>
      </c>
      <c r="AF158" s="68">
        <f t="shared" ref="AF158" si="15">AF105</f>
        <v>634.96606620088983</v>
      </c>
      <c r="AG158" s="35"/>
      <c r="AH158" s="38"/>
      <c r="AI158" s="38"/>
      <c r="AJ158" s="38"/>
    </row>
    <row r="159" spans="1:65" ht="18" x14ac:dyDescent="0.35">
      <c r="B159" s="36" t="s">
        <v>17</v>
      </c>
      <c r="C159" s="79" t="s">
        <v>59</v>
      </c>
      <c r="D159" s="68">
        <f>D131</f>
        <v>227.46892251127798</v>
      </c>
      <c r="E159" s="68">
        <f t="shared" ref="E159:AE159" si="16">E131</f>
        <v>235.67761273517041</v>
      </c>
      <c r="F159" s="68">
        <f t="shared" si="16"/>
        <v>250.76176057436234</v>
      </c>
      <c r="G159" s="68">
        <f t="shared" si="16"/>
        <v>266.33335390041901</v>
      </c>
      <c r="H159" s="68">
        <f t="shared" si="16"/>
        <v>273.93009765892873</v>
      </c>
      <c r="I159" s="68">
        <f t="shared" si="16"/>
        <v>287.8102803421815</v>
      </c>
      <c r="J159" s="68">
        <f t="shared" si="16"/>
        <v>302.95001503744504</v>
      </c>
      <c r="K159" s="68">
        <f t="shared" si="16"/>
        <v>311.44045249202748</v>
      </c>
      <c r="L159" s="68">
        <f t="shared" si="16"/>
        <v>304.44586459569064</v>
      </c>
      <c r="M159" s="68">
        <f t="shared" si="16"/>
        <v>312.77631881855319</v>
      </c>
      <c r="N159" s="68">
        <f t="shared" si="16"/>
        <v>324.92574672564217</v>
      </c>
      <c r="O159" s="68">
        <f t="shared" si="16"/>
        <v>334.3862106616549</v>
      </c>
      <c r="P159" s="68">
        <f t="shared" si="16"/>
        <v>346.69363921975088</v>
      </c>
      <c r="Q159" s="68">
        <f t="shared" si="16"/>
        <v>341.37976154301106</v>
      </c>
      <c r="R159" s="68">
        <f t="shared" si="16"/>
        <v>345.50699754268419</v>
      </c>
      <c r="S159" s="68">
        <f t="shared" si="16"/>
        <v>330.27304216001403</v>
      </c>
      <c r="T159" s="68">
        <f t="shared" si="16"/>
        <v>358.03981412625376</v>
      </c>
      <c r="U159" s="68">
        <f t="shared" si="16"/>
        <v>361.23256566345282</v>
      </c>
      <c r="V159" s="68">
        <f t="shared" si="16"/>
        <v>343.48114756586563</v>
      </c>
      <c r="W159" s="68">
        <f t="shared" si="16"/>
        <v>330.47496716049619</v>
      </c>
      <c r="X159" s="68">
        <f t="shared" si="16"/>
        <v>323.74123464628605</v>
      </c>
      <c r="Y159" s="68">
        <f t="shared" si="16"/>
        <v>303.12779054928149</v>
      </c>
      <c r="Z159" s="68">
        <f t="shared" si="16"/>
        <v>282.1286302371737</v>
      </c>
      <c r="AA159" s="68">
        <f t="shared" si="16"/>
        <v>293.25394702332483</v>
      </c>
      <c r="AB159" s="68">
        <f t="shared" si="16"/>
        <v>282.7208950544865</v>
      </c>
      <c r="AC159" s="68">
        <f t="shared" si="16"/>
        <v>283.16971361799546</v>
      </c>
      <c r="AD159" s="68">
        <f t="shared" si="16"/>
        <v>269.60223529893705</v>
      </c>
      <c r="AE159" s="68">
        <f t="shared" si="16"/>
        <v>265.48363608611754</v>
      </c>
      <c r="AF159" s="68">
        <f t="shared" ref="AF159" si="17">AF131</f>
        <v>276.37326100287368</v>
      </c>
      <c r="AG159" s="35"/>
      <c r="AH159" s="38"/>
      <c r="AI159" s="38"/>
      <c r="AJ159" s="38"/>
    </row>
    <row r="160" spans="1:65" ht="18" x14ac:dyDescent="0.35">
      <c r="B160" s="36" t="s">
        <v>46</v>
      </c>
      <c r="C160" s="80" t="s">
        <v>59</v>
      </c>
      <c r="D160" s="68">
        <f>D190</f>
        <v>9343.5391812552189</v>
      </c>
      <c r="E160" s="68">
        <f t="shared" ref="E160:AE160" si="18">E190</f>
        <v>9332.9390496228971</v>
      </c>
      <c r="F160" s="68">
        <f t="shared" si="18"/>
        <v>9315.0267605094414</v>
      </c>
      <c r="G160" s="68">
        <f t="shared" si="18"/>
        <v>9307.7432015539289</v>
      </c>
      <c r="H160" s="68">
        <f t="shared" si="18"/>
        <v>9274.6857399842138</v>
      </c>
      <c r="I160" s="68">
        <f t="shared" si="18"/>
        <v>9259.8580819037361</v>
      </c>
      <c r="J160" s="68">
        <f t="shared" si="18"/>
        <v>9249.0135005171269</v>
      </c>
      <c r="K160" s="68">
        <f t="shared" si="18"/>
        <v>9238.5821752914944</v>
      </c>
      <c r="L160" s="68">
        <f t="shared" si="18"/>
        <v>9231.6762204714778</v>
      </c>
      <c r="M160" s="68">
        <f t="shared" si="18"/>
        <v>9232.6452989206082</v>
      </c>
      <c r="N160" s="68">
        <f t="shared" si="18"/>
        <v>9238.1258031090983</v>
      </c>
      <c r="O160" s="68">
        <f t="shared" si="18"/>
        <v>9240.531181086455</v>
      </c>
      <c r="P160" s="68">
        <f t="shared" si="18"/>
        <v>9255.8618199730481</v>
      </c>
      <c r="Q160" s="68">
        <f t="shared" si="18"/>
        <v>9243.2474434843989</v>
      </c>
      <c r="R160" s="68">
        <f t="shared" si="18"/>
        <v>9241.0722648956435</v>
      </c>
      <c r="S160" s="68">
        <f t="shared" si="18"/>
        <v>9242.4136507436579</v>
      </c>
      <c r="T160" s="68">
        <f t="shared" si="18"/>
        <v>9303.0404743893232</v>
      </c>
      <c r="U160" s="68">
        <f t="shared" si="18"/>
        <v>9310.2236588710348</v>
      </c>
      <c r="V160" s="68">
        <f t="shared" si="18"/>
        <v>9321.2351563145203</v>
      </c>
      <c r="W160" s="68">
        <f t="shared" si="18"/>
        <v>9289.6756199255651</v>
      </c>
      <c r="X160" s="68">
        <f t="shared" si="18"/>
        <v>9261.7462253219692</v>
      </c>
      <c r="Y160" s="68">
        <f t="shared" si="18"/>
        <v>9230.5250237684268</v>
      </c>
      <c r="Z160" s="68">
        <f t="shared" si="18"/>
        <v>9219.2787717343363</v>
      </c>
      <c r="AA160" s="68">
        <f t="shared" si="18"/>
        <v>9199.6717857482818</v>
      </c>
      <c r="AB160" s="68">
        <f t="shared" si="18"/>
        <v>9170.5248150383704</v>
      </c>
      <c r="AC160" s="68">
        <f t="shared" si="18"/>
        <v>9140.9925716117305</v>
      </c>
      <c r="AD160" s="68">
        <f t="shared" si="18"/>
        <v>9110.4219901002434</v>
      </c>
      <c r="AE160" s="68">
        <f t="shared" si="18"/>
        <v>9053.1527290250597</v>
      </c>
      <c r="AF160" s="68">
        <f t="shared" ref="AF160" si="19">AF190</f>
        <v>9009.7599227279661</v>
      </c>
      <c r="AG160" s="35"/>
      <c r="AH160" s="38"/>
      <c r="AI160" s="38"/>
      <c r="AJ160" s="38"/>
    </row>
    <row r="161" spans="1:36" s="2" customFormat="1" ht="18" x14ac:dyDescent="0.35">
      <c r="B161" s="34" t="s">
        <v>45</v>
      </c>
      <c r="C161" s="85" t="s">
        <v>60</v>
      </c>
      <c r="D161" s="51">
        <f>SUM(D156:D159)</f>
        <v>3732.8715739339923</v>
      </c>
      <c r="E161" s="51">
        <f t="shared" ref="E161:AE161" si="20">SUM(E156:E159)</f>
        <v>3516.7654683098967</v>
      </c>
      <c r="F161" s="51">
        <f t="shared" si="20"/>
        <v>3428.2069236698148</v>
      </c>
      <c r="G161" s="51">
        <f t="shared" si="20"/>
        <v>3516.1153443743301</v>
      </c>
      <c r="H161" s="51">
        <f t="shared" si="20"/>
        <v>3434.5371906742921</v>
      </c>
      <c r="I161" s="51">
        <f t="shared" si="20"/>
        <v>3551.0389156513102</v>
      </c>
      <c r="J161" s="51">
        <f t="shared" si="20"/>
        <v>3609.5613323743528</v>
      </c>
      <c r="K161" s="51">
        <f t="shared" si="20"/>
        <v>3776.8222917998664</v>
      </c>
      <c r="L161" s="51">
        <f t="shared" si="20"/>
        <v>3922.0184255342051</v>
      </c>
      <c r="M161" s="51">
        <f t="shared" si="20"/>
        <v>4147.9649177711099</v>
      </c>
      <c r="N161" s="51">
        <f t="shared" si="20"/>
        <v>4171.0494753077064</v>
      </c>
      <c r="O161" s="51">
        <f t="shared" si="20"/>
        <v>4061.5175244340012</v>
      </c>
      <c r="P161" s="51">
        <f t="shared" si="20"/>
        <v>4153.1216273548198</v>
      </c>
      <c r="Q161" s="51">
        <f t="shared" si="20"/>
        <v>4112.7024382800364</v>
      </c>
      <c r="R161" s="51">
        <f t="shared" si="20"/>
        <v>4211.3367040339517</v>
      </c>
      <c r="S161" s="51">
        <f t="shared" si="20"/>
        <v>4059.4639301377765</v>
      </c>
      <c r="T161" s="51">
        <f t="shared" si="20"/>
        <v>4648.2889431686572</v>
      </c>
      <c r="U161" s="51">
        <f t="shared" si="20"/>
        <v>4947.0557184921308</v>
      </c>
      <c r="V161" s="51">
        <f t="shared" si="20"/>
        <v>5342.9111160828661</v>
      </c>
      <c r="W161" s="51">
        <f t="shared" si="20"/>
        <v>5005.6003387117498</v>
      </c>
      <c r="X161" s="51">
        <f t="shared" si="20"/>
        <v>4928.9242901185808</v>
      </c>
      <c r="Y161" s="51">
        <f t="shared" si="20"/>
        <v>4680.9568679106378</v>
      </c>
      <c r="Z161" s="51">
        <f t="shared" si="20"/>
        <v>4683.5362003671735</v>
      </c>
      <c r="AA161" s="51">
        <f t="shared" si="20"/>
        <v>4688.5381456287705</v>
      </c>
      <c r="AB161" s="51">
        <f t="shared" si="20"/>
        <v>4722.0972579643403</v>
      </c>
      <c r="AC161" s="51">
        <f t="shared" si="20"/>
        <v>4799.8086024725417</v>
      </c>
      <c r="AD161" s="51">
        <f t="shared" si="20"/>
        <v>4754.5955526809103</v>
      </c>
      <c r="AE161" s="51">
        <f t="shared" si="20"/>
        <v>4835.5069462074334</v>
      </c>
      <c r="AF161" s="51">
        <f t="shared" ref="AF161" si="21">SUM(AF156:AF159)</f>
        <v>4856.9536026006635</v>
      </c>
      <c r="AG161" s="49"/>
      <c r="AH161" s="47"/>
      <c r="AI161" s="47"/>
      <c r="AJ161" s="47"/>
    </row>
    <row r="162" spans="1:36" s="2" customFormat="1" ht="18" x14ac:dyDescent="0.35">
      <c r="B162" s="37" t="s">
        <v>47</v>
      </c>
      <c r="C162" s="37" t="s">
        <v>60</v>
      </c>
      <c r="D162" s="52">
        <f>SUM(D156:D160)</f>
        <v>13076.410755189212</v>
      </c>
      <c r="E162" s="52">
        <f t="shared" ref="E162:AE162" si="22">SUM(E156:E160)</f>
        <v>12849.704517932794</v>
      </c>
      <c r="F162" s="52">
        <f t="shared" si="22"/>
        <v>12743.233684179257</v>
      </c>
      <c r="G162" s="52">
        <f t="shared" si="22"/>
        <v>12823.858545928259</v>
      </c>
      <c r="H162" s="52">
        <f t="shared" si="22"/>
        <v>12709.222930658507</v>
      </c>
      <c r="I162" s="52">
        <f t="shared" si="22"/>
        <v>12810.896997555046</v>
      </c>
      <c r="J162" s="52">
        <f t="shared" si="22"/>
        <v>12858.57483289148</v>
      </c>
      <c r="K162" s="52">
        <f t="shared" si="22"/>
        <v>13015.404467091361</v>
      </c>
      <c r="L162" s="52">
        <f t="shared" si="22"/>
        <v>13153.694646005682</v>
      </c>
      <c r="M162" s="52">
        <f t="shared" si="22"/>
        <v>13380.610216691719</v>
      </c>
      <c r="N162" s="52">
        <f t="shared" si="22"/>
        <v>13409.175278416806</v>
      </c>
      <c r="O162" s="52">
        <f t="shared" si="22"/>
        <v>13302.048705520456</v>
      </c>
      <c r="P162" s="52">
        <f t="shared" si="22"/>
        <v>13408.983447327868</v>
      </c>
      <c r="Q162" s="52">
        <f t="shared" si="22"/>
        <v>13355.949881764434</v>
      </c>
      <c r="R162" s="52">
        <f t="shared" si="22"/>
        <v>13452.408968929594</v>
      </c>
      <c r="S162" s="52">
        <f t="shared" si="22"/>
        <v>13301.877580881435</v>
      </c>
      <c r="T162" s="52">
        <f t="shared" si="22"/>
        <v>13951.329417557979</v>
      </c>
      <c r="U162" s="52">
        <f t="shared" si="22"/>
        <v>14257.279377363166</v>
      </c>
      <c r="V162" s="52">
        <f t="shared" si="22"/>
        <v>14664.146272397385</v>
      </c>
      <c r="W162" s="52">
        <f t="shared" si="22"/>
        <v>14295.275958637314</v>
      </c>
      <c r="X162" s="52">
        <f t="shared" si="22"/>
        <v>14190.67051544055</v>
      </c>
      <c r="Y162" s="52">
        <f t="shared" si="22"/>
        <v>13911.481891679065</v>
      </c>
      <c r="Z162" s="52">
        <f t="shared" si="22"/>
        <v>13902.814972101511</v>
      </c>
      <c r="AA162" s="52">
        <f t="shared" si="22"/>
        <v>13888.209931377052</v>
      </c>
      <c r="AB162" s="52">
        <f t="shared" si="22"/>
        <v>13892.622073002711</v>
      </c>
      <c r="AC162" s="52">
        <f t="shared" si="22"/>
        <v>13940.801174084272</v>
      </c>
      <c r="AD162" s="52">
        <f t="shared" si="22"/>
        <v>13865.017542781154</v>
      </c>
      <c r="AE162" s="52">
        <f t="shared" si="22"/>
        <v>13888.659675232493</v>
      </c>
      <c r="AF162" s="52">
        <f t="shared" ref="AF162" si="23">SUM(AF156:AF160)</f>
        <v>13866.713525328629</v>
      </c>
      <c r="AG162" s="50"/>
      <c r="AH162" s="47"/>
      <c r="AI162" s="47"/>
      <c r="AJ162" s="47"/>
    </row>
    <row r="163" spans="1:36" s="11" customFormat="1" x14ac:dyDescent="0.25">
      <c r="A163" s="9"/>
      <c r="B163" s="100"/>
      <c r="D163" s="98"/>
      <c r="E163" s="98"/>
      <c r="F163" s="98"/>
      <c r="G163" s="98"/>
      <c r="H163" s="98"/>
      <c r="I163" s="98"/>
      <c r="J163" s="98"/>
      <c r="K163" s="98"/>
      <c r="L163" s="98"/>
      <c r="M163" s="98"/>
      <c r="N163" s="98"/>
      <c r="O163" s="98"/>
      <c r="P163" s="98"/>
      <c r="Q163" s="98"/>
      <c r="R163" s="98"/>
      <c r="S163" s="98"/>
      <c r="T163" s="98"/>
      <c r="U163" s="98"/>
      <c r="V163" s="98"/>
      <c r="W163" s="98"/>
      <c r="X163" s="98"/>
      <c r="Y163" s="98"/>
      <c r="Z163" s="98"/>
      <c r="AA163" s="98"/>
      <c r="AB163" s="98"/>
      <c r="AC163" s="98"/>
      <c r="AD163" s="98"/>
      <c r="AE163" s="98"/>
      <c r="AF163" s="98"/>
    </row>
    <row r="172" spans="1:36" x14ac:dyDescent="0.25">
      <c r="Q172" s="2"/>
    </row>
    <row r="182" spans="1:36" s="2" customFormat="1" x14ac:dyDescent="0.25">
      <c r="B182" s="39" t="s">
        <v>61</v>
      </c>
      <c r="C182" s="40" t="s">
        <v>36</v>
      </c>
      <c r="D182" s="39">
        <v>1990</v>
      </c>
      <c r="E182" s="41">
        <v>1991</v>
      </c>
      <c r="F182" s="41">
        <v>1992</v>
      </c>
      <c r="G182" s="41">
        <v>1993</v>
      </c>
      <c r="H182" s="41">
        <v>1994</v>
      </c>
      <c r="I182" s="41">
        <v>1995</v>
      </c>
      <c r="J182" s="41">
        <v>1996</v>
      </c>
      <c r="K182" s="41">
        <v>1997</v>
      </c>
      <c r="L182" s="41">
        <v>1998</v>
      </c>
      <c r="M182" s="41">
        <v>1999</v>
      </c>
      <c r="N182" s="41">
        <v>2000</v>
      </c>
      <c r="O182" s="41">
        <v>2001</v>
      </c>
      <c r="P182" s="41">
        <v>2002</v>
      </c>
      <c r="Q182" s="41">
        <v>2003</v>
      </c>
      <c r="R182" s="41">
        <v>2004</v>
      </c>
      <c r="S182" s="41">
        <v>2005</v>
      </c>
      <c r="T182" s="41">
        <v>2006</v>
      </c>
      <c r="U182" s="41">
        <v>2007</v>
      </c>
      <c r="V182" s="41">
        <v>2008</v>
      </c>
      <c r="W182" s="41">
        <v>2009</v>
      </c>
      <c r="X182" s="41">
        <v>2010</v>
      </c>
      <c r="Y182" s="41">
        <v>2011</v>
      </c>
      <c r="Z182" s="41">
        <v>2012</v>
      </c>
      <c r="AA182" s="41">
        <v>2013</v>
      </c>
      <c r="AB182" s="41">
        <v>2014</v>
      </c>
      <c r="AC182" s="41">
        <v>2015</v>
      </c>
      <c r="AD182" s="41">
        <v>2016</v>
      </c>
      <c r="AE182" s="41">
        <v>2017</v>
      </c>
      <c r="AF182" s="41">
        <v>2018</v>
      </c>
      <c r="AG182" s="48"/>
      <c r="AH182" s="46"/>
      <c r="AI182" s="10"/>
      <c r="AJ182" s="10"/>
    </row>
    <row r="183" spans="1:36" ht="18" x14ac:dyDescent="0.35">
      <c r="B183" s="36" t="s">
        <v>23</v>
      </c>
      <c r="C183" s="77" t="s">
        <v>59</v>
      </c>
      <c r="D183" s="68">
        <v>-42.538531589400968</v>
      </c>
      <c r="E183" s="68">
        <v>-44.054047877099642</v>
      </c>
      <c r="F183" s="68">
        <v>-48.443661251433788</v>
      </c>
      <c r="G183" s="68">
        <v>-53.529757822876427</v>
      </c>
      <c r="H183" s="68">
        <v>-56.402262555426681</v>
      </c>
      <c r="I183" s="68">
        <v>-65.906353487720608</v>
      </c>
      <c r="J183" s="68">
        <v>-70.086620851300381</v>
      </c>
      <c r="K183" s="68">
        <v>-76.832630201337466</v>
      </c>
      <c r="L183" s="68">
        <v>-85.175827046697179</v>
      </c>
      <c r="M183" s="68">
        <v>-91.450235273791279</v>
      </c>
      <c r="N183" s="68">
        <v>-101.33763738909194</v>
      </c>
      <c r="O183" s="68">
        <v>-107.02334961604463</v>
      </c>
      <c r="P183" s="68">
        <v>-116.14636859648536</v>
      </c>
      <c r="Q183" s="68">
        <v>-126.79464645513917</v>
      </c>
      <c r="R183" s="68">
        <v>-132.89175305004781</v>
      </c>
      <c r="S183" s="68">
        <v>-152.24956525513304</v>
      </c>
      <c r="T183" s="68">
        <v>-158.4402583996812</v>
      </c>
      <c r="U183" s="68">
        <v>-166.0867933415399</v>
      </c>
      <c r="V183" s="68">
        <v>-170.28564905885301</v>
      </c>
      <c r="W183" s="68">
        <v>-183.80556574796992</v>
      </c>
      <c r="X183" s="68">
        <v>-206.87765126849746</v>
      </c>
      <c r="Y183" s="68">
        <v>-233.97268275021622</v>
      </c>
      <c r="Z183" s="68">
        <v>-244.57985279914166</v>
      </c>
      <c r="AA183" s="68">
        <v>-263.17817563963808</v>
      </c>
      <c r="AB183" s="68">
        <v>-286.86033168309871</v>
      </c>
      <c r="AC183" s="68">
        <v>-310.92481661559577</v>
      </c>
      <c r="AD183" s="68">
        <v>-332.55966026285449</v>
      </c>
      <c r="AE183" s="68">
        <v>-382.96480096516859</v>
      </c>
      <c r="AF183" s="68">
        <v>-385.86463347424802</v>
      </c>
      <c r="AG183" s="35"/>
      <c r="AH183" s="38"/>
      <c r="AI183" s="9"/>
      <c r="AJ183" s="9"/>
    </row>
    <row r="184" spans="1:36" ht="18" x14ac:dyDescent="0.35">
      <c r="B184" s="36" t="s">
        <v>24</v>
      </c>
      <c r="C184" s="79" t="s">
        <v>59</v>
      </c>
      <c r="D184" s="68">
        <v>1945.6054567705689</v>
      </c>
      <c r="E184" s="68">
        <v>1919.5522762387295</v>
      </c>
      <c r="F184" s="68">
        <v>1892.87927825668</v>
      </c>
      <c r="G184" s="68">
        <v>1866.2234700130091</v>
      </c>
      <c r="H184" s="68">
        <v>1839.5723900070732</v>
      </c>
      <c r="I184" s="68">
        <v>1812.891454878282</v>
      </c>
      <c r="J184" s="68">
        <v>1786.1749330533798</v>
      </c>
      <c r="K184" s="68">
        <v>1759.4915190840427</v>
      </c>
      <c r="L184" s="68">
        <v>1732.7854316989667</v>
      </c>
      <c r="M184" s="68">
        <v>1706.1343150888306</v>
      </c>
      <c r="N184" s="68">
        <v>1679.4462343396835</v>
      </c>
      <c r="O184" s="68">
        <v>1652.8203839419973</v>
      </c>
      <c r="P184" s="68">
        <v>1626.1933273092689</v>
      </c>
      <c r="Q184" s="68">
        <v>1599.5589783308076</v>
      </c>
      <c r="R184" s="68">
        <v>1572.8733309898792</v>
      </c>
      <c r="S184" s="68">
        <v>1546.2537146032516</v>
      </c>
      <c r="T184" s="68">
        <v>1519.6871339954307</v>
      </c>
      <c r="U184" s="68">
        <v>1493.0714069673022</v>
      </c>
      <c r="V184" s="68">
        <v>1466.5073761577191</v>
      </c>
      <c r="W184" s="68">
        <v>1439.9683063992848</v>
      </c>
      <c r="X184" s="68">
        <v>1413.4273654788271</v>
      </c>
      <c r="Y184" s="68">
        <v>1386.8745983344591</v>
      </c>
      <c r="Z184" s="68">
        <v>1360.3100410117406</v>
      </c>
      <c r="AA184" s="68">
        <v>1333.7337293916867</v>
      </c>
      <c r="AB184" s="68">
        <v>1307.1456991917655</v>
      </c>
      <c r="AC184" s="68">
        <v>1279.8838435158868</v>
      </c>
      <c r="AD184" s="68">
        <v>1253.810640443744</v>
      </c>
      <c r="AE184" s="68">
        <v>1227.3116518550778</v>
      </c>
      <c r="AF184" s="68">
        <v>1200.6771012740255</v>
      </c>
      <c r="AG184" s="35"/>
      <c r="AH184" s="38"/>
      <c r="AI184" s="9"/>
      <c r="AJ184" s="9"/>
    </row>
    <row r="185" spans="1:36" ht="18" x14ac:dyDescent="0.35">
      <c r="B185" s="36" t="s">
        <v>25</v>
      </c>
      <c r="C185" s="79" t="s">
        <v>59</v>
      </c>
      <c r="D185" s="68">
        <v>5389.2988437441409</v>
      </c>
      <c r="E185" s="68">
        <v>5404.7284496490247</v>
      </c>
      <c r="F185" s="68">
        <v>5418.5289462606652</v>
      </c>
      <c r="G185" s="68">
        <v>5433.9960701019418</v>
      </c>
      <c r="H185" s="68">
        <v>5449.8346445497054</v>
      </c>
      <c r="I185" s="68">
        <v>5467.1373210413476</v>
      </c>
      <c r="J185" s="68">
        <v>5483.4462982948562</v>
      </c>
      <c r="K185" s="68">
        <v>5507.9077307103626</v>
      </c>
      <c r="L185" s="68">
        <v>5539.1674373487294</v>
      </c>
      <c r="M185" s="68">
        <v>5574.8654771763859</v>
      </c>
      <c r="N185" s="68">
        <v>5622.8160818477336</v>
      </c>
      <c r="O185" s="68">
        <v>5661.1878070279245</v>
      </c>
      <c r="P185" s="68">
        <v>5712.6774392991447</v>
      </c>
      <c r="Q185" s="68">
        <v>5743.9064842964062</v>
      </c>
      <c r="R185" s="68">
        <v>5772.1781466908014</v>
      </c>
      <c r="S185" s="68">
        <v>5814.5615322666254</v>
      </c>
      <c r="T185" s="68">
        <v>5906.6477477022509</v>
      </c>
      <c r="U185" s="68">
        <v>5959.8863205043144</v>
      </c>
      <c r="V185" s="68">
        <v>6028.9860059190214</v>
      </c>
      <c r="W185" s="68">
        <v>6051.9712840508919</v>
      </c>
      <c r="X185" s="68">
        <v>6076.4006127708926</v>
      </c>
      <c r="Y185" s="68">
        <v>6100.4749844904554</v>
      </c>
      <c r="Z185" s="68">
        <v>6128.1873420254542</v>
      </c>
      <c r="AA185" s="68">
        <v>6155.5603304189872</v>
      </c>
      <c r="AB185" s="68">
        <v>6177.934960768046</v>
      </c>
      <c r="AC185" s="68">
        <v>6201.4736219889419</v>
      </c>
      <c r="AD185" s="68">
        <v>6220.2616634561982</v>
      </c>
      <c r="AE185" s="68">
        <v>6241.5217188354354</v>
      </c>
      <c r="AF185" s="68">
        <v>6234.9575518109623</v>
      </c>
      <c r="AG185" s="35"/>
      <c r="AH185" s="38"/>
      <c r="AI185" s="9"/>
      <c r="AJ185" s="9"/>
    </row>
    <row r="186" spans="1:36" ht="18" x14ac:dyDescent="0.35">
      <c r="B186" s="36" t="s">
        <v>26</v>
      </c>
      <c r="C186" s="79" t="s">
        <v>59</v>
      </c>
      <c r="D186" s="68">
        <v>2026.7028516442849</v>
      </c>
      <c r="E186" s="68">
        <v>2035.8935281089039</v>
      </c>
      <c r="F186" s="68">
        <v>2035.2433537401889</v>
      </c>
      <c r="G186" s="68">
        <v>2034.6077593714733</v>
      </c>
      <c r="H186" s="68">
        <v>2033.5250119219654</v>
      </c>
      <c r="I186" s="68">
        <v>2031.9931984601549</v>
      </c>
      <c r="J186" s="68">
        <v>2034.038824239421</v>
      </c>
      <c r="K186" s="68">
        <v>2031.6201000822402</v>
      </c>
      <c r="L186" s="68">
        <v>2028.2324319948059</v>
      </c>
      <c r="M186" s="68">
        <v>2024.1342357925175</v>
      </c>
      <c r="N186" s="68">
        <v>2018.5925795492233</v>
      </c>
      <c r="O186" s="68">
        <v>2015.1436473551371</v>
      </c>
      <c r="P186" s="68">
        <v>2010.1205197826107</v>
      </c>
      <c r="Q186" s="68">
        <v>2007.0265856049264</v>
      </c>
      <c r="R186" s="68">
        <v>2003.6899260898078</v>
      </c>
      <c r="S186" s="68">
        <v>1999.0036365336839</v>
      </c>
      <c r="T186" s="68">
        <v>1992.9049031726604</v>
      </c>
      <c r="U186" s="68">
        <v>1983.3255180637962</v>
      </c>
      <c r="V186" s="68">
        <v>1975.6801425355834</v>
      </c>
      <c r="W186" s="68">
        <v>1974.302336138468</v>
      </c>
      <c r="X186" s="68">
        <v>1972.6007438060785</v>
      </c>
      <c r="Y186" s="68">
        <v>1970.9439559308591</v>
      </c>
      <c r="Z186" s="68">
        <v>1969.1655308270549</v>
      </c>
      <c r="AA186" s="68">
        <v>1967.424069056583</v>
      </c>
      <c r="AB186" s="68">
        <v>1966.1098305087182</v>
      </c>
      <c r="AC186" s="68">
        <v>1964.4051932040402</v>
      </c>
      <c r="AD186" s="68">
        <v>1962.6734697618353</v>
      </c>
      <c r="AE186" s="68">
        <v>1961.1072413690281</v>
      </c>
      <c r="AF186" s="68">
        <v>1953.8660839456975</v>
      </c>
      <c r="AG186" s="35"/>
      <c r="AH186" s="38"/>
      <c r="AI186" s="9"/>
      <c r="AJ186" s="9"/>
    </row>
    <row r="187" spans="1:36" ht="18" x14ac:dyDescent="0.35">
      <c r="B187" s="36" t="s">
        <v>27</v>
      </c>
      <c r="C187" s="79" t="s">
        <v>59</v>
      </c>
      <c r="D187" s="68">
        <v>24.470560685625991</v>
      </c>
      <c r="E187" s="68">
        <v>16.81884350333933</v>
      </c>
      <c r="F187" s="68">
        <v>16.818843503341238</v>
      </c>
      <c r="G187" s="68">
        <v>26.445659890381659</v>
      </c>
      <c r="H187" s="68">
        <v>8.15595606089712</v>
      </c>
      <c r="I187" s="68">
        <v>13.74246101167182</v>
      </c>
      <c r="J187" s="68">
        <v>15.44006578076829</v>
      </c>
      <c r="K187" s="68">
        <v>16.394936818332059</v>
      </c>
      <c r="L187" s="68">
        <v>16.67403644707678</v>
      </c>
      <c r="M187" s="68">
        <v>18.958094289594221</v>
      </c>
      <c r="N187" s="68">
        <v>18.608109742580361</v>
      </c>
      <c r="O187" s="68">
        <v>18.399522246428269</v>
      </c>
      <c r="P187" s="68">
        <v>23.014625618650989</v>
      </c>
      <c r="Q187" s="68">
        <v>19.551218557442599</v>
      </c>
      <c r="R187" s="68">
        <v>25.22218827498169</v>
      </c>
      <c r="S187" s="68">
        <v>34.844580172105523</v>
      </c>
      <c r="T187" s="68">
        <v>42.225258338872131</v>
      </c>
      <c r="U187" s="68">
        <v>40.02459992923847</v>
      </c>
      <c r="V187" s="68">
        <v>20.357729302100761</v>
      </c>
      <c r="W187" s="68">
        <v>7.2483760071937997</v>
      </c>
      <c r="X187" s="68">
        <v>6.2253742141972097</v>
      </c>
      <c r="Y187" s="68">
        <v>6.2367879174571801</v>
      </c>
      <c r="Z187" s="68">
        <v>6.2560890401490896</v>
      </c>
      <c r="AA187" s="68">
        <v>6.19837555281668</v>
      </c>
      <c r="AB187" s="68">
        <v>6.2598944168177502</v>
      </c>
      <c r="AC187" s="68">
        <v>6.2760976485007802</v>
      </c>
      <c r="AD187" s="68">
        <v>6.2741216342597301</v>
      </c>
      <c r="AE187" s="68">
        <v>6.2694078491858196</v>
      </c>
      <c r="AF187" s="68">
        <v>6.27403159934663</v>
      </c>
      <c r="AG187" s="35"/>
      <c r="AH187" s="38"/>
      <c r="AI187" s="9"/>
      <c r="AJ187" s="9"/>
    </row>
    <row r="188" spans="1:36" ht="18" x14ac:dyDescent="0.35">
      <c r="B188" s="36" t="s">
        <v>44</v>
      </c>
      <c r="C188" s="79" t="s">
        <v>59</v>
      </c>
      <c r="D188" s="68">
        <v>0</v>
      </c>
      <c r="E188" s="68">
        <v>0</v>
      </c>
      <c r="F188" s="68">
        <v>0</v>
      </c>
      <c r="G188" s="68">
        <v>0</v>
      </c>
      <c r="H188" s="68">
        <v>0</v>
      </c>
      <c r="I188" s="68">
        <v>0</v>
      </c>
      <c r="J188" s="68">
        <v>0</v>
      </c>
      <c r="K188" s="68">
        <v>0</v>
      </c>
      <c r="L188" s="68">
        <v>0</v>
      </c>
      <c r="M188" s="68">
        <v>0</v>
      </c>
      <c r="N188" s="68">
        <v>0</v>
      </c>
      <c r="O188" s="68">
        <v>0</v>
      </c>
      <c r="P188" s="68">
        <v>0</v>
      </c>
      <c r="Q188" s="68">
        <v>0</v>
      </c>
      <c r="R188" s="68">
        <v>0</v>
      </c>
      <c r="S188" s="68">
        <v>0</v>
      </c>
      <c r="T188" s="68">
        <v>1.260667456475E-2</v>
      </c>
      <c r="U188" s="68">
        <v>0</v>
      </c>
      <c r="V188" s="68">
        <v>4.4553709309299999E-3</v>
      </c>
      <c r="W188" s="68">
        <v>5.0629215004000005E-4</v>
      </c>
      <c r="X188" s="68">
        <v>0</v>
      </c>
      <c r="Y188" s="68">
        <v>0</v>
      </c>
      <c r="Z188" s="68">
        <v>2.0251685947E-4</v>
      </c>
      <c r="AA188" s="68">
        <v>0</v>
      </c>
      <c r="AB188" s="68">
        <v>0</v>
      </c>
      <c r="AC188" s="68">
        <v>2.7846068311800001E-3</v>
      </c>
      <c r="AD188" s="68">
        <v>0</v>
      </c>
      <c r="AE188" s="68">
        <v>1.87328095922E-3</v>
      </c>
      <c r="AF188" s="68">
        <v>0</v>
      </c>
      <c r="AG188" s="35"/>
      <c r="AH188" s="38"/>
      <c r="AI188" s="9"/>
      <c r="AJ188" s="9"/>
    </row>
    <row r="189" spans="1:36" ht="18" x14ac:dyDescent="0.35">
      <c r="B189" s="36" t="s">
        <v>28</v>
      </c>
      <c r="C189" s="80" t="s">
        <v>59</v>
      </c>
      <c r="D189" s="68">
        <v>0</v>
      </c>
      <c r="E189" s="68">
        <v>0</v>
      </c>
      <c r="F189" s="68">
        <v>0</v>
      </c>
      <c r="G189" s="68">
        <v>0</v>
      </c>
      <c r="H189" s="68">
        <v>0</v>
      </c>
      <c r="I189" s="68">
        <v>0</v>
      </c>
      <c r="J189" s="68">
        <v>0</v>
      </c>
      <c r="K189" s="68">
        <v>5.1879785421000003E-4</v>
      </c>
      <c r="L189" s="68">
        <v>-7.2899714048400002E-3</v>
      </c>
      <c r="M189" s="68">
        <v>3.4118470721400001E-3</v>
      </c>
      <c r="N189" s="68">
        <v>4.3501897029E-4</v>
      </c>
      <c r="O189" s="68">
        <v>3.1701310118699999E-3</v>
      </c>
      <c r="P189" s="68">
        <v>2.2765598586700002E-3</v>
      </c>
      <c r="Q189" s="68">
        <v>-1.1768500439700001E-3</v>
      </c>
      <c r="R189" s="68">
        <v>4.2590022112000002E-4</v>
      </c>
      <c r="S189" s="68">
        <v>-2.4757687655999999E-4</v>
      </c>
      <c r="T189" s="68">
        <v>3.0829052255900002E-3</v>
      </c>
      <c r="U189" s="68">
        <v>2.6067479256699998E-3</v>
      </c>
      <c r="V189" s="68">
        <v>-1.4903911981870001E-2</v>
      </c>
      <c r="W189" s="68">
        <v>-9.6232144524799994E-3</v>
      </c>
      <c r="X189" s="68">
        <v>-3.0219679527930001E-2</v>
      </c>
      <c r="Y189" s="68">
        <v>-3.2620154588120003E-2</v>
      </c>
      <c r="Z189" s="68">
        <v>-6.0580887780179997E-2</v>
      </c>
      <c r="AA189" s="68">
        <v>-6.65430321533E-2</v>
      </c>
      <c r="AB189" s="68">
        <v>-6.5238163880020003E-2</v>
      </c>
      <c r="AC189" s="68">
        <v>-0.12415273687563</v>
      </c>
      <c r="AD189" s="68">
        <v>-3.8244932939009997E-2</v>
      </c>
      <c r="AE189" s="68">
        <v>-9.436319945853E-2</v>
      </c>
      <c r="AF189" s="68">
        <v>-0.15021242781801</v>
      </c>
      <c r="AG189" s="35"/>
      <c r="AH189" s="38"/>
      <c r="AI189" s="9"/>
      <c r="AJ189" s="9"/>
    </row>
    <row r="190" spans="1:36" ht="18" x14ac:dyDescent="0.35">
      <c r="B190" s="39" t="s">
        <v>4</v>
      </c>
      <c r="C190" s="37" t="s">
        <v>60</v>
      </c>
      <c r="D190" s="53">
        <f t="shared" ref="D190:AF190" si="24">SUM(D183:D189)</f>
        <v>9343.5391812552189</v>
      </c>
      <c r="E190" s="53">
        <f t="shared" si="24"/>
        <v>9332.9390496228971</v>
      </c>
      <c r="F190" s="53">
        <f t="shared" si="24"/>
        <v>9315.0267605094414</v>
      </c>
      <c r="G190" s="53">
        <f t="shared" si="24"/>
        <v>9307.7432015539289</v>
      </c>
      <c r="H190" s="53">
        <f t="shared" si="24"/>
        <v>9274.6857399842138</v>
      </c>
      <c r="I190" s="53">
        <f t="shared" si="24"/>
        <v>9259.8580819037361</v>
      </c>
      <c r="J190" s="53">
        <f t="shared" si="24"/>
        <v>9249.0135005171269</v>
      </c>
      <c r="K190" s="53">
        <f t="shared" si="24"/>
        <v>9238.5821752914944</v>
      </c>
      <c r="L190" s="53">
        <f t="shared" si="24"/>
        <v>9231.6762204714778</v>
      </c>
      <c r="M190" s="53">
        <f t="shared" si="24"/>
        <v>9232.6452989206082</v>
      </c>
      <c r="N190" s="53">
        <f t="shared" si="24"/>
        <v>9238.1258031090983</v>
      </c>
      <c r="O190" s="53">
        <f t="shared" si="24"/>
        <v>9240.531181086455</v>
      </c>
      <c r="P190" s="53">
        <f t="shared" si="24"/>
        <v>9255.8618199730481</v>
      </c>
      <c r="Q190" s="53">
        <f t="shared" si="24"/>
        <v>9243.2474434843989</v>
      </c>
      <c r="R190" s="53">
        <f t="shared" si="24"/>
        <v>9241.0722648956435</v>
      </c>
      <c r="S190" s="53">
        <f t="shared" si="24"/>
        <v>9242.4136507436579</v>
      </c>
      <c r="T190" s="53">
        <f t="shared" si="24"/>
        <v>9303.0404743893232</v>
      </c>
      <c r="U190" s="53">
        <f t="shared" si="24"/>
        <v>9310.2236588710348</v>
      </c>
      <c r="V190" s="53">
        <f t="shared" si="24"/>
        <v>9321.2351563145203</v>
      </c>
      <c r="W190" s="53">
        <f t="shared" si="24"/>
        <v>9289.6756199255651</v>
      </c>
      <c r="X190" s="53">
        <f t="shared" si="24"/>
        <v>9261.7462253219692</v>
      </c>
      <c r="Y190" s="53">
        <f t="shared" si="24"/>
        <v>9230.5250237684268</v>
      </c>
      <c r="Z190" s="53">
        <f t="shared" si="24"/>
        <v>9219.2787717343363</v>
      </c>
      <c r="AA190" s="53">
        <f t="shared" si="24"/>
        <v>9199.6717857482818</v>
      </c>
      <c r="AB190" s="53">
        <f t="shared" si="24"/>
        <v>9170.5248150383704</v>
      </c>
      <c r="AC190" s="53">
        <f t="shared" si="24"/>
        <v>9140.9925716117305</v>
      </c>
      <c r="AD190" s="53">
        <f t="shared" si="24"/>
        <v>9110.4219901002434</v>
      </c>
      <c r="AE190" s="53">
        <f t="shared" si="24"/>
        <v>9053.1527290250597</v>
      </c>
      <c r="AF190" s="53">
        <f t="shared" si="24"/>
        <v>9009.7599227279661</v>
      </c>
      <c r="AG190" s="49"/>
      <c r="AH190" s="47"/>
      <c r="AI190" s="9"/>
      <c r="AJ190" s="42"/>
    </row>
    <row r="191" spans="1:36" s="11" customFormat="1" x14ac:dyDescent="0.25">
      <c r="A191" s="9"/>
      <c r="B191" s="100"/>
      <c r="D191" s="98"/>
      <c r="E191" s="98"/>
      <c r="F191" s="98"/>
      <c r="G191" s="98"/>
      <c r="H191" s="98"/>
      <c r="I191" s="98"/>
      <c r="J191" s="98"/>
      <c r="K191" s="98"/>
      <c r="L191" s="98"/>
      <c r="M191" s="98"/>
      <c r="N191" s="98"/>
      <c r="O191" s="98"/>
      <c r="P191" s="98"/>
      <c r="Q191" s="98"/>
      <c r="R191" s="98"/>
      <c r="S191" s="98"/>
      <c r="T191" s="98"/>
      <c r="U191" s="98"/>
      <c r="V191" s="98"/>
      <c r="W191" s="98"/>
      <c r="X191" s="98"/>
      <c r="Y191" s="98"/>
      <c r="Z191" s="98"/>
      <c r="AA191" s="98"/>
      <c r="AB191" s="98"/>
      <c r="AC191" s="98"/>
      <c r="AD191" s="98"/>
      <c r="AE191" s="98"/>
      <c r="AF191" s="98"/>
      <c r="AG191" s="9"/>
      <c r="AH191" s="99"/>
      <c r="AI191" s="9"/>
    </row>
    <row r="192" spans="1:36" x14ac:dyDescent="0.25">
      <c r="AG192" s="5"/>
      <c r="AH192" s="5"/>
      <c r="AI192" s="5"/>
    </row>
    <row r="193" spans="18:35" x14ac:dyDescent="0.25">
      <c r="AG193" s="5"/>
      <c r="AH193" s="5"/>
      <c r="AI193" s="5"/>
    </row>
    <row r="194" spans="18:35" x14ac:dyDescent="0.25">
      <c r="AG194" s="5"/>
      <c r="AH194" s="5"/>
      <c r="AI194" s="5"/>
    </row>
    <row r="195" spans="18:35" x14ac:dyDescent="0.25">
      <c r="AG195" s="5"/>
      <c r="AH195" s="5"/>
      <c r="AI195" s="5"/>
    </row>
    <row r="196" spans="18:35" x14ac:dyDescent="0.25">
      <c r="AG196" s="5"/>
      <c r="AH196" s="5"/>
      <c r="AI196" s="5"/>
    </row>
    <row r="197" spans="18:35" x14ac:dyDescent="0.25">
      <c r="AG197" s="5"/>
      <c r="AH197" s="5"/>
      <c r="AI197" s="5"/>
    </row>
    <row r="198" spans="18:35" x14ac:dyDescent="0.25">
      <c r="AG198" s="5"/>
      <c r="AH198" s="5"/>
      <c r="AI198" s="5"/>
    </row>
    <row r="199" spans="18:35" x14ac:dyDescent="0.25">
      <c r="R199" s="2"/>
      <c r="AG199" s="5"/>
      <c r="AH199" s="5"/>
      <c r="AI199" s="5"/>
    </row>
    <row r="200" spans="18:35" x14ac:dyDescent="0.25">
      <c r="AG200" s="5"/>
      <c r="AH200" s="5"/>
      <c r="AI200" s="5"/>
    </row>
    <row r="201" spans="18:35" x14ac:dyDescent="0.25">
      <c r="AG201" s="5"/>
      <c r="AH201" s="5"/>
      <c r="AI201" s="5"/>
    </row>
    <row r="202" spans="18:35" x14ac:dyDescent="0.25">
      <c r="AG202" s="5"/>
      <c r="AH202" s="5"/>
      <c r="AI202" s="5"/>
    </row>
    <row r="203" spans="18:35" x14ac:dyDescent="0.25">
      <c r="AG203" s="5"/>
      <c r="AH203" s="5"/>
      <c r="AI203" s="5"/>
    </row>
    <row r="204" spans="18:35" x14ac:dyDescent="0.25">
      <c r="AG204" s="5"/>
      <c r="AH204" s="5"/>
      <c r="AI204" s="5"/>
    </row>
    <row r="205" spans="18:35" x14ac:dyDescent="0.25">
      <c r="AG205" s="5"/>
      <c r="AH205" s="5"/>
      <c r="AI205" s="5"/>
    </row>
    <row r="206" spans="18:35" x14ac:dyDescent="0.25">
      <c r="AG206" s="5"/>
      <c r="AH206" s="5"/>
      <c r="AI206" s="5"/>
    </row>
    <row r="207" spans="18:35" x14ac:dyDescent="0.25">
      <c r="AG207" s="5"/>
      <c r="AH207" s="5"/>
      <c r="AI207" s="5"/>
    </row>
    <row r="208" spans="18:35" x14ac:dyDescent="0.25">
      <c r="AG208" s="5"/>
      <c r="AH208" s="5"/>
      <c r="AI208" s="5"/>
    </row>
    <row r="209" spans="2:66" x14ac:dyDescent="0.25">
      <c r="AG209" s="5"/>
      <c r="AH209" s="5"/>
      <c r="AI209" s="5"/>
    </row>
    <row r="210" spans="2:66" x14ac:dyDescent="0.25">
      <c r="AG210" s="5"/>
      <c r="AH210" s="5"/>
      <c r="AI210" s="5"/>
    </row>
    <row r="211" spans="2:66" x14ac:dyDescent="0.25">
      <c r="AG211" s="5"/>
      <c r="AH211" s="5"/>
      <c r="AI211" s="5"/>
    </row>
    <row r="212" spans="2:66" x14ac:dyDescent="0.25">
      <c r="AG212" s="5"/>
      <c r="AH212" s="5"/>
      <c r="AI212" s="5"/>
    </row>
    <row r="214" spans="2:66" s="14" customFormat="1" x14ac:dyDescent="0.25">
      <c r="B214" s="4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26"/>
      <c r="AH214" s="26"/>
      <c r="AI214" s="27"/>
      <c r="AJ214" s="7"/>
      <c r="AK214" s="7"/>
      <c r="AL214" s="7"/>
      <c r="AM214" s="7"/>
      <c r="AN214" s="7"/>
      <c r="AO214" s="7"/>
      <c r="AP214" s="7"/>
      <c r="AQ214" s="7"/>
      <c r="AR214" s="7"/>
      <c r="AS214" s="7"/>
      <c r="AT214" s="7"/>
      <c r="AU214" s="7"/>
      <c r="AV214" s="7"/>
      <c r="AW214" s="7"/>
      <c r="AX214" s="7"/>
      <c r="AY214" s="7"/>
      <c r="AZ214" s="7"/>
      <c r="BA214" s="7"/>
      <c r="BB214" s="7"/>
      <c r="BC214" s="7"/>
      <c r="BD214" s="7"/>
      <c r="BE214" s="7"/>
      <c r="BF214" s="7"/>
      <c r="BG214" s="7"/>
      <c r="BH214" s="7"/>
      <c r="BI214" s="7"/>
      <c r="BJ214" s="7"/>
      <c r="BK214" s="7"/>
      <c r="BL214" s="7"/>
      <c r="BM214" s="7"/>
      <c r="BN214" s="7"/>
    </row>
    <row r="215" spans="2:66" x14ac:dyDescent="0.25">
      <c r="B215" s="4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/>
      <c r="AN215" s="9"/>
      <c r="AO215" s="9"/>
      <c r="AP215" s="9"/>
      <c r="AQ215" s="9"/>
      <c r="AR215" s="9"/>
      <c r="AS215" s="9"/>
      <c r="AT215" s="9"/>
      <c r="AU215" s="9"/>
      <c r="AV215" s="9"/>
      <c r="AW215" s="9"/>
      <c r="AX215" s="9"/>
      <c r="AY215" s="9"/>
      <c r="AZ215" s="9"/>
      <c r="BA215" s="9"/>
      <c r="BB215" s="9"/>
      <c r="BC215" s="9"/>
      <c r="BD215" s="9"/>
      <c r="BE215" s="9"/>
      <c r="BF215" s="9"/>
      <c r="BG215" s="9"/>
      <c r="BH215" s="9"/>
      <c r="BI215" s="9"/>
      <c r="BJ215" s="9"/>
      <c r="BK215" s="9"/>
      <c r="BL215" s="9"/>
      <c r="BM215" s="9"/>
      <c r="BN215" s="9"/>
    </row>
    <row r="216" spans="2:66" x14ac:dyDescent="0.25">
      <c r="B216" s="4"/>
      <c r="C216" s="9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18"/>
      <c r="U216" s="18"/>
      <c r="V216" s="18"/>
      <c r="W216" s="18"/>
      <c r="X216" s="18"/>
      <c r="Y216" s="18"/>
      <c r="Z216" s="18"/>
      <c r="AA216" s="18"/>
      <c r="AB216" s="18"/>
      <c r="AC216" s="18"/>
      <c r="AD216" s="18"/>
      <c r="AE216" s="18"/>
      <c r="AF216" s="18"/>
      <c r="AG216" s="26"/>
      <c r="AH216" s="26"/>
      <c r="AI216" s="27"/>
      <c r="AJ216" s="9"/>
      <c r="AK216" s="9"/>
      <c r="AL216" s="9"/>
      <c r="AM216" s="9"/>
      <c r="AN216" s="9"/>
      <c r="AO216" s="9"/>
      <c r="AP216" s="9"/>
      <c r="AQ216" s="9"/>
      <c r="AR216" s="9"/>
      <c r="AS216" s="9"/>
      <c r="AT216" s="9"/>
      <c r="AU216" s="9"/>
      <c r="AV216" s="9"/>
      <c r="AW216" s="9"/>
      <c r="AX216" s="9"/>
      <c r="AY216" s="9"/>
      <c r="AZ216" s="9"/>
      <c r="BA216" s="9"/>
      <c r="BB216" s="9"/>
      <c r="BC216" s="9"/>
      <c r="BD216" s="9"/>
      <c r="BE216" s="9"/>
      <c r="BF216" s="9"/>
      <c r="BG216" s="9"/>
      <c r="BH216" s="9"/>
      <c r="BI216" s="9"/>
      <c r="BJ216" s="9"/>
      <c r="BK216" s="9"/>
      <c r="BL216" s="9"/>
      <c r="BM216" s="9"/>
      <c r="BN216" s="9"/>
    </row>
    <row r="217" spans="2:66" s="11" customFormat="1" x14ac:dyDescent="0.25">
      <c r="B217" s="4"/>
      <c r="C217" s="9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18"/>
      <c r="U217" s="18"/>
      <c r="V217" s="18"/>
      <c r="W217" s="18"/>
      <c r="X217" s="18"/>
      <c r="Y217" s="18"/>
      <c r="Z217" s="18"/>
      <c r="AA217" s="18"/>
      <c r="AB217" s="18"/>
      <c r="AC217" s="18"/>
      <c r="AD217" s="18"/>
      <c r="AE217" s="18"/>
      <c r="AF217" s="18"/>
      <c r="AG217" s="26"/>
      <c r="AH217" s="26"/>
      <c r="AI217" s="27"/>
      <c r="AJ217" s="9"/>
      <c r="AK217" s="9"/>
      <c r="AL217" s="9"/>
      <c r="AM217" s="9"/>
      <c r="AN217" s="9"/>
      <c r="AO217" s="9"/>
      <c r="AP217" s="9"/>
      <c r="AQ217" s="9"/>
      <c r="AR217" s="9"/>
      <c r="AS217" s="9"/>
      <c r="AT217" s="9"/>
      <c r="AU217" s="9"/>
      <c r="AV217" s="9"/>
      <c r="AW217" s="9"/>
      <c r="AX217" s="9"/>
      <c r="AY217" s="9"/>
      <c r="AZ217" s="9"/>
      <c r="BA217" s="9"/>
      <c r="BB217" s="9"/>
      <c r="BC217" s="9"/>
      <c r="BD217" s="9"/>
      <c r="BE217" s="9"/>
      <c r="BF217" s="9"/>
      <c r="BG217" s="9"/>
      <c r="BH217" s="9"/>
      <c r="BI217" s="9"/>
      <c r="BJ217" s="9"/>
      <c r="BK217" s="9"/>
      <c r="BL217" s="9"/>
      <c r="BM217" s="9"/>
      <c r="BN217" s="9"/>
    </row>
    <row r="218" spans="2:66" s="11" customFormat="1" x14ac:dyDescent="0.25">
      <c r="B218" s="4"/>
      <c r="C218" s="9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F218" s="13"/>
      <c r="AG218" s="10"/>
      <c r="AH218" s="10"/>
      <c r="AI218" s="10"/>
      <c r="AJ218" s="9"/>
      <c r="AK218" s="9"/>
      <c r="AL218" s="9"/>
      <c r="AM218" s="9"/>
      <c r="AN218" s="9"/>
      <c r="AO218" s="9"/>
      <c r="AP218" s="9"/>
      <c r="AQ218" s="9"/>
      <c r="AR218" s="9"/>
      <c r="AS218" s="9"/>
      <c r="AT218" s="9"/>
      <c r="AU218" s="9"/>
      <c r="AV218" s="9"/>
      <c r="AW218" s="9"/>
      <c r="AX218" s="9"/>
      <c r="AY218" s="9"/>
      <c r="AZ218" s="9"/>
      <c r="BA218" s="9"/>
      <c r="BB218" s="9"/>
      <c r="BC218" s="9"/>
      <c r="BD218" s="9"/>
      <c r="BE218" s="9"/>
      <c r="BF218" s="9"/>
      <c r="BG218" s="9"/>
      <c r="BH218" s="9"/>
      <c r="BI218" s="9"/>
      <c r="BJ218" s="9"/>
      <c r="BK218" s="9"/>
      <c r="BL218" s="9"/>
      <c r="BM218" s="9"/>
      <c r="BN218" s="9"/>
    </row>
    <row r="219" spans="2:66" s="11" customFormat="1" x14ac:dyDescent="0.25">
      <c r="B219" s="4"/>
      <c r="C219" s="9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29"/>
      <c r="AH219" s="26"/>
      <c r="AI219" s="27"/>
      <c r="AJ219" s="9"/>
      <c r="AK219" s="9"/>
      <c r="AL219" s="9"/>
      <c r="AM219" s="9"/>
      <c r="AN219" s="9"/>
      <c r="AO219" s="9"/>
      <c r="AP219" s="9"/>
      <c r="AQ219" s="9"/>
      <c r="AR219" s="9"/>
      <c r="AS219" s="9"/>
      <c r="AT219" s="9"/>
      <c r="AU219" s="9"/>
      <c r="AV219" s="9"/>
      <c r="AW219" s="9"/>
      <c r="AX219" s="9"/>
      <c r="AY219" s="9"/>
      <c r="AZ219" s="9"/>
      <c r="BA219" s="9"/>
      <c r="BB219" s="9"/>
      <c r="BC219" s="9"/>
      <c r="BD219" s="9"/>
      <c r="BE219" s="9"/>
      <c r="BF219" s="9"/>
      <c r="BG219" s="9"/>
      <c r="BH219" s="9"/>
      <c r="BI219" s="9"/>
      <c r="BJ219" s="9"/>
      <c r="BK219" s="9"/>
      <c r="BL219" s="9"/>
      <c r="BM219" s="9"/>
      <c r="BN219" s="9"/>
    </row>
    <row r="220" spans="2:66" s="11" customFormat="1" x14ac:dyDescent="0.25">
      <c r="B220" s="4"/>
      <c r="C220" s="9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10"/>
      <c r="AH220" s="10"/>
      <c r="AI220" s="10"/>
      <c r="AJ220" s="9"/>
      <c r="AK220" s="9"/>
      <c r="AL220" s="9"/>
      <c r="AM220" s="9"/>
      <c r="AN220" s="9"/>
      <c r="AO220" s="9"/>
      <c r="AP220" s="9"/>
      <c r="AQ220" s="9"/>
      <c r="AR220" s="9"/>
      <c r="AS220" s="9"/>
      <c r="AT220" s="9"/>
      <c r="AU220" s="9"/>
      <c r="AV220" s="9"/>
      <c r="AW220" s="9"/>
      <c r="AX220" s="9"/>
      <c r="AY220" s="9"/>
      <c r="AZ220" s="9"/>
      <c r="BA220" s="9"/>
      <c r="BB220" s="9"/>
      <c r="BC220" s="9"/>
      <c r="BD220" s="9"/>
      <c r="BE220" s="9"/>
      <c r="BF220" s="9"/>
      <c r="BG220" s="9"/>
      <c r="BH220" s="9"/>
      <c r="BI220" s="9"/>
      <c r="BJ220" s="9"/>
      <c r="BK220" s="9"/>
      <c r="BL220" s="9"/>
      <c r="BM220" s="9"/>
      <c r="BN220" s="9"/>
    </row>
    <row r="221" spans="2:66" s="11" customFormat="1" x14ac:dyDescent="0.25">
      <c r="B221" s="4"/>
      <c r="C221" s="9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10"/>
      <c r="AH221" s="10"/>
      <c r="AI221" s="10"/>
      <c r="AJ221" s="9"/>
      <c r="AK221" s="9"/>
      <c r="AL221" s="9"/>
      <c r="AM221" s="9"/>
      <c r="AN221" s="9"/>
      <c r="AO221" s="9"/>
      <c r="AP221" s="9"/>
      <c r="AQ221" s="9"/>
      <c r="AR221" s="9"/>
      <c r="AS221" s="9"/>
      <c r="AT221" s="9"/>
      <c r="AU221" s="9"/>
      <c r="AV221" s="9"/>
      <c r="AW221" s="9"/>
      <c r="AX221" s="9"/>
      <c r="AY221" s="9"/>
      <c r="AZ221" s="9"/>
      <c r="BA221" s="9"/>
      <c r="BB221" s="9"/>
      <c r="BC221" s="9"/>
      <c r="BD221" s="9"/>
      <c r="BE221" s="9"/>
      <c r="BF221" s="9"/>
      <c r="BG221" s="9"/>
      <c r="BH221" s="9"/>
      <c r="BI221" s="9"/>
      <c r="BJ221" s="9"/>
      <c r="BK221" s="9"/>
      <c r="BL221" s="9"/>
      <c r="BM221" s="9"/>
      <c r="BN221" s="9"/>
    </row>
    <row r="222" spans="2:66" x14ac:dyDescent="0.25">
      <c r="B222" s="4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9"/>
      <c r="AN222" s="9"/>
      <c r="AO222" s="9"/>
      <c r="AP222" s="9"/>
      <c r="AQ222" s="9"/>
      <c r="AR222" s="9"/>
      <c r="AS222" s="9"/>
      <c r="AT222" s="9"/>
      <c r="AU222" s="9"/>
      <c r="AV222" s="9"/>
      <c r="AW222" s="9"/>
      <c r="AX222" s="9"/>
      <c r="AY222" s="9"/>
      <c r="AZ222" s="9"/>
      <c r="BA222" s="9"/>
      <c r="BB222" s="9"/>
      <c r="BC222" s="9"/>
      <c r="BD222" s="9"/>
      <c r="BE222" s="9"/>
      <c r="BF222" s="9"/>
      <c r="BG222" s="9"/>
      <c r="BH222" s="9"/>
      <c r="BI222" s="9"/>
      <c r="BJ222" s="9"/>
      <c r="BK222" s="9"/>
      <c r="BL222" s="9"/>
      <c r="BM222" s="9"/>
      <c r="BN222" s="9"/>
    </row>
    <row r="223" spans="2:66" x14ac:dyDescent="0.25">
      <c r="B223" s="4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9"/>
      <c r="AN223" s="9"/>
      <c r="AO223" s="9"/>
      <c r="AP223" s="9"/>
      <c r="AQ223" s="9"/>
      <c r="AR223" s="9"/>
      <c r="AS223" s="9"/>
      <c r="AT223" s="9"/>
      <c r="AU223" s="9"/>
      <c r="AV223" s="9"/>
      <c r="AW223" s="9"/>
      <c r="AX223" s="9"/>
      <c r="AY223" s="9"/>
      <c r="AZ223" s="9"/>
      <c r="BA223" s="9"/>
      <c r="BB223" s="9"/>
      <c r="BC223" s="9"/>
      <c r="BD223" s="9"/>
      <c r="BE223" s="9"/>
      <c r="BF223" s="9"/>
      <c r="BG223" s="9"/>
      <c r="BH223" s="9"/>
      <c r="BI223" s="9"/>
      <c r="BJ223" s="9"/>
      <c r="BK223" s="9"/>
      <c r="BL223" s="9"/>
      <c r="BM223" s="9"/>
      <c r="BN223" s="9"/>
    </row>
    <row r="224" spans="2:66" x14ac:dyDescent="0.25">
      <c r="B224" s="30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26"/>
      <c r="AH224" s="26"/>
      <c r="AI224" s="27"/>
      <c r="AJ224" s="9"/>
      <c r="AK224" s="9"/>
      <c r="AL224" s="9"/>
      <c r="AM224" s="9"/>
      <c r="AN224" s="9"/>
      <c r="AO224" s="9"/>
      <c r="AP224" s="9"/>
      <c r="AQ224" s="9"/>
      <c r="AR224" s="9"/>
      <c r="AS224" s="9"/>
      <c r="AT224" s="9"/>
      <c r="AU224" s="9"/>
      <c r="AV224" s="9"/>
      <c r="AW224" s="9"/>
      <c r="AX224" s="9"/>
      <c r="AY224" s="9"/>
      <c r="AZ224" s="9"/>
      <c r="BA224" s="9"/>
      <c r="BB224" s="9"/>
      <c r="BC224" s="9"/>
      <c r="BD224" s="9"/>
      <c r="BE224" s="9"/>
      <c r="BF224" s="9"/>
      <c r="BG224" s="9"/>
      <c r="BH224" s="9"/>
      <c r="BI224" s="9"/>
      <c r="BJ224" s="9"/>
      <c r="BK224" s="9"/>
      <c r="BL224" s="9"/>
      <c r="BM224" s="9"/>
      <c r="BN224" s="9"/>
    </row>
    <row r="225" spans="2:68" x14ac:dyDescent="0.25">
      <c r="B225" s="30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26"/>
      <c r="AH225" s="26"/>
      <c r="AI225" s="27"/>
      <c r="AJ225" s="9"/>
      <c r="AK225" s="9"/>
      <c r="AL225" s="9"/>
      <c r="AM225" s="9"/>
      <c r="AN225" s="9"/>
      <c r="AO225" s="9"/>
      <c r="AP225" s="9"/>
      <c r="AQ225" s="9"/>
      <c r="AR225" s="9"/>
      <c r="AS225" s="9"/>
      <c r="AT225" s="9"/>
      <c r="AU225" s="9"/>
      <c r="AV225" s="9"/>
      <c r="AW225" s="9"/>
      <c r="AX225" s="9"/>
      <c r="AY225" s="9"/>
      <c r="AZ225" s="9"/>
      <c r="BA225" s="9"/>
      <c r="BB225" s="9"/>
      <c r="BC225" s="9"/>
      <c r="BD225" s="9"/>
      <c r="BE225" s="9"/>
      <c r="BF225" s="9"/>
      <c r="BG225" s="9"/>
      <c r="BH225" s="9"/>
      <c r="BI225" s="9"/>
      <c r="BJ225" s="9"/>
      <c r="BK225" s="9"/>
      <c r="BL225" s="9"/>
      <c r="BM225" s="9"/>
      <c r="BN225" s="9"/>
    </row>
    <row r="226" spans="2:68" x14ac:dyDescent="0.25">
      <c r="B226" s="30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26"/>
      <c r="AH226" s="26"/>
      <c r="AI226" s="27"/>
      <c r="AJ226" s="9"/>
      <c r="AK226" s="9"/>
      <c r="AL226" s="9"/>
      <c r="AM226" s="9"/>
      <c r="AN226" s="9"/>
      <c r="AO226" s="9"/>
      <c r="AP226" s="9"/>
      <c r="AQ226" s="9"/>
      <c r="AR226" s="9"/>
      <c r="AS226" s="9"/>
      <c r="AT226" s="9"/>
      <c r="AU226" s="9"/>
      <c r="AV226" s="9"/>
      <c r="AW226" s="9"/>
      <c r="AX226" s="9"/>
      <c r="AY226" s="9"/>
      <c r="AZ226" s="9"/>
      <c r="BA226" s="9"/>
      <c r="BB226" s="9"/>
      <c r="BC226" s="9"/>
      <c r="BD226" s="9"/>
      <c r="BE226" s="9"/>
      <c r="BF226" s="9"/>
      <c r="BG226" s="9"/>
      <c r="BH226" s="9"/>
      <c r="BI226" s="9"/>
      <c r="BJ226" s="9"/>
      <c r="BK226" s="9"/>
      <c r="BL226" s="9"/>
      <c r="BM226" s="9"/>
      <c r="BN226" s="9"/>
    </row>
    <row r="227" spans="2:68" x14ac:dyDescent="0.25">
      <c r="B227" s="30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26"/>
      <c r="AH227" s="26"/>
      <c r="AI227" s="27"/>
      <c r="AJ227" s="9"/>
      <c r="AK227" s="9"/>
      <c r="AL227" s="9"/>
      <c r="AM227" s="9"/>
      <c r="AN227" s="9"/>
      <c r="AO227" s="9"/>
      <c r="AP227" s="9"/>
      <c r="AQ227" s="9"/>
      <c r="AR227" s="9"/>
      <c r="AS227" s="9"/>
      <c r="AT227" s="9"/>
      <c r="AU227" s="9"/>
      <c r="AV227" s="9"/>
      <c r="AW227" s="9"/>
      <c r="AX227" s="9"/>
      <c r="AY227" s="9"/>
      <c r="AZ227" s="9"/>
      <c r="BA227" s="9"/>
      <c r="BB227" s="9"/>
      <c r="BC227" s="9"/>
      <c r="BD227" s="9"/>
      <c r="BE227" s="9"/>
      <c r="BF227" s="9"/>
      <c r="BG227" s="9"/>
      <c r="BH227" s="9"/>
      <c r="BI227" s="9"/>
      <c r="BJ227" s="9"/>
      <c r="BK227" s="9"/>
      <c r="BL227" s="9"/>
      <c r="BM227" s="9"/>
      <c r="BN227" s="9"/>
    </row>
    <row r="228" spans="2:68" x14ac:dyDescent="0.25">
      <c r="B228" s="30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26"/>
      <c r="AH228" s="26"/>
      <c r="AI228" s="27"/>
      <c r="AJ228" s="9"/>
      <c r="AK228" s="9"/>
      <c r="AL228" s="9"/>
      <c r="AM228" s="9"/>
      <c r="AN228" s="9"/>
      <c r="AO228" s="9"/>
      <c r="AP228" s="9"/>
      <c r="AQ228" s="9"/>
      <c r="AR228" s="9"/>
      <c r="AS228" s="9"/>
      <c r="AT228" s="9"/>
      <c r="AU228" s="9"/>
      <c r="AV228" s="9"/>
      <c r="AW228" s="9"/>
      <c r="AX228" s="9"/>
      <c r="AY228" s="9"/>
      <c r="AZ228" s="9"/>
      <c r="BA228" s="9"/>
      <c r="BB228" s="9"/>
      <c r="BC228" s="9"/>
      <c r="BD228" s="9"/>
      <c r="BE228" s="9"/>
      <c r="BF228" s="9"/>
      <c r="BG228" s="9"/>
      <c r="BH228" s="9"/>
      <c r="BI228" s="9"/>
      <c r="BJ228" s="9"/>
      <c r="BK228" s="9"/>
      <c r="BL228" s="9"/>
      <c r="BM228" s="9"/>
      <c r="BN228" s="9"/>
    </row>
    <row r="229" spans="2:68" x14ac:dyDescent="0.25">
      <c r="B229" s="30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26"/>
      <c r="AH229" s="26"/>
      <c r="AI229" s="27"/>
      <c r="AJ229" s="9"/>
      <c r="AK229" s="9"/>
      <c r="AL229" s="9"/>
      <c r="AM229" s="9"/>
      <c r="AN229" s="9"/>
      <c r="AO229" s="9"/>
      <c r="AP229" s="9"/>
      <c r="AQ229" s="9"/>
      <c r="AR229" s="9"/>
      <c r="AS229" s="9"/>
      <c r="AT229" s="9"/>
      <c r="AU229" s="9"/>
      <c r="AV229" s="9"/>
      <c r="AW229" s="9"/>
      <c r="AX229" s="9"/>
      <c r="AY229" s="9"/>
      <c r="AZ229" s="9"/>
      <c r="BA229" s="9"/>
      <c r="BB229" s="9"/>
      <c r="BC229" s="9"/>
      <c r="BD229" s="9"/>
      <c r="BE229" s="9"/>
      <c r="BF229" s="9"/>
      <c r="BG229" s="9"/>
      <c r="BH229" s="9"/>
      <c r="BI229" s="9"/>
      <c r="BJ229" s="9"/>
      <c r="BK229" s="9"/>
      <c r="BL229" s="9"/>
      <c r="BM229" s="9"/>
      <c r="BN229" s="9"/>
    </row>
    <row r="230" spans="2:68" s="2" customFormat="1" x14ac:dyDescent="0.25">
      <c r="B230" s="4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26"/>
      <c r="AH230" s="26"/>
      <c r="AI230" s="27"/>
      <c r="AJ230" s="7"/>
      <c r="AK230" s="7"/>
      <c r="AL230" s="7"/>
      <c r="AM230" s="7"/>
      <c r="AN230" s="7"/>
      <c r="AO230" s="7"/>
      <c r="AP230" s="7"/>
      <c r="AQ230" s="7"/>
      <c r="AR230" s="7"/>
      <c r="AS230" s="7"/>
      <c r="AT230" s="7"/>
      <c r="AU230" s="7"/>
      <c r="AV230" s="7"/>
      <c r="AW230" s="7"/>
      <c r="AX230" s="7"/>
      <c r="AY230" s="7"/>
      <c r="AZ230" s="7"/>
      <c r="BA230" s="7"/>
      <c r="BB230" s="7"/>
      <c r="BC230" s="7"/>
      <c r="BD230" s="7"/>
      <c r="BE230" s="7"/>
      <c r="BF230" s="7"/>
      <c r="BG230" s="7"/>
      <c r="BH230" s="7"/>
      <c r="BI230" s="7"/>
      <c r="BJ230" s="7"/>
      <c r="BK230" s="7"/>
      <c r="BL230" s="7"/>
      <c r="BM230" s="7"/>
      <c r="BN230" s="7"/>
    </row>
    <row r="231" spans="2:68" s="9" customFormat="1" x14ac:dyDescent="0.25">
      <c r="B231" s="4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10"/>
      <c r="AH231" s="10"/>
      <c r="AI231" s="10"/>
      <c r="BP231" s="7"/>
    </row>
    <row r="232" spans="2:68" x14ac:dyDescent="0.25">
      <c r="B232" s="30"/>
      <c r="C232" s="9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  <c r="P232" s="23"/>
      <c r="Q232" s="23"/>
      <c r="R232" s="23"/>
      <c r="S232" s="23"/>
      <c r="T232" s="23"/>
      <c r="U232" s="23"/>
      <c r="V232" s="23"/>
      <c r="W232" s="23"/>
      <c r="X232" s="23"/>
      <c r="Y232" s="23"/>
      <c r="Z232" s="23"/>
      <c r="AA232" s="23"/>
      <c r="AB232" s="23"/>
      <c r="AC232" s="23"/>
      <c r="AD232" s="23"/>
      <c r="AE232" s="23"/>
      <c r="AF232" s="23"/>
      <c r="AG232" s="26"/>
      <c r="AH232" s="26"/>
      <c r="AI232" s="27"/>
      <c r="AJ232" s="9"/>
      <c r="AK232" s="9"/>
      <c r="AL232" s="9"/>
      <c r="AM232" s="9"/>
      <c r="AN232" s="9"/>
      <c r="AO232" s="9"/>
      <c r="AP232" s="9"/>
      <c r="AQ232" s="9"/>
      <c r="AR232" s="9"/>
      <c r="AS232" s="9"/>
      <c r="AT232" s="9"/>
      <c r="AU232" s="9"/>
      <c r="AV232" s="9"/>
      <c r="AW232" s="9"/>
      <c r="AX232" s="9"/>
      <c r="AY232" s="9"/>
      <c r="AZ232" s="9"/>
      <c r="BA232" s="9"/>
      <c r="BB232" s="9"/>
      <c r="BC232" s="9"/>
      <c r="BD232" s="9"/>
      <c r="BE232" s="9"/>
      <c r="BF232" s="9"/>
      <c r="BG232" s="9"/>
      <c r="BH232" s="9"/>
      <c r="BI232" s="9"/>
      <c r="BJ232" s="9"/>
      <c r="BK232" s="9"/>
      <c r="BL232" s="9"/>
      <c r="BM232" s="9"/>
      <c r="BN232" s="9"/>
    </row>
    <row r="233" spans="2:68" x14ac:dyDescent="0.25">
      <c r="B233" s="30"/>
      <c r="C233" s="9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  <c r="P233" s="23"/>
      <c r="Q233" s="23"/>
      <c r="R233" s="23"/>
      <c r="S233" s="23"/>
      <c r="T233" s="23"/>
      <c r="U233" s="23"/>
      <c r="V233" s="23"/>
      <c r="W233" s="23"/>
      <c r="X233" s="23"/>
      <c r="Y233" s="23"/>
      <c r="Z233" s="23"/>
      <c r="AA233" s="23"/>
      <c r="AB233" s="23"/>
      <c r="AC233" s="23"/>
      <c r="AD233" s="23"/>
      <c r="AE233" s="23"/>
      <c r="AF233" s="23"/>
      <c r="AG233" s="26"/>
      <c r="AH233" s="26"/>
      <c r="AI233" s="27"/>
      <c r="AJ233" s="9"/>
      <c r="AK233" s="9"/>
      <c r="AL233" s="9"/>
      <c r="AM233" s="9"/>
      <c r="AN233" s="9"/>
      <c r="AO233" s="9"/>
      <c r="AP233" s="9"/>
      <c r="AQ233" s="9"/>
      <c r="AR233" s="9"/>
      <c r="AS233" s="9"/>
      <c r="AT233" s="9"/>
      <c r="AU233" s="9"/>
      <c r="AV233" s="9"/>
      <c r="AW233" s="9"/>
      <c r="AX233" s="9"/>
      <c r="AY233" s="9"/>
      <c r="AZ233" s="9"/>
      <c r="BA233" s="9"/>
      <c r="BB233" s="9"/>
      <c r="BC233" s="9"/>
      <c r="BD233" s="9"/>
      <c r="BE233" s="9"/>
      <c r="BF233" s="9"/>
      <c r="BG233" s="9"/>
      <c r="BH233" s="9"/>
      <c r="BI233" s="9"/>
      <c r="BJ233" s="9"/>
      <c r="BK233" s="9"/>
      <c r="BL233" s="9"/>
      <c r="BM233" s="9"/>
      <c r="BN233" s="9"/>
    </row>
    <row r="234" spans="2:68" x14ac:dyDescent="0.25">
      <c r="B234" s="30"/>
      <c r="C234" s="9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  <c r="P234" s="23"/>
      <c r="Q234" s="23"/>
      <c r="R234" s="23"/>
      <c r="S234" s="23"/>
      <c r="T234" s="23"/>
      <c r="U234" s="23"/>
      <c r="V234" s="23"/>
      <c r="W234" s="23"/>
      <c r="X234" s="23"/>
      <c r="Y234" s="23"/>
      <c r="Z234" s="23"/>
      <c r="AA234" s="23"/>
      <c r="AB234" s="23"/>
      <c r="AC234" s="23"/>
      <c r="AD234" s="23"/>
      <c r="AE234" s="23"/>
      <c r="AF234" s="23"/>
      <c r="AG234" s="26"/>
      <c r="AH234" s="26"/>
      <c r="AI234" s="27"/>
      <c r="AJ234" s="9"/>
      <c r="AK234" s="9"/>
      <c r="AL234" s="9"/>
      <c r="AM234" s="9"/>
      <c r="AN234" s="9"/>
      <c r="AO234" s="9"/>
      <c r="AP234" s="9"/>
      <c r="AQ234" s="9"/>
      <c r="AR234" s="9"/>
      <c r="AS234" s="9"/>
      <c r="AT234" s="9"/>
      <c r="AU234" s="9"/>
      <c r="AV234" s="9"/>
      <c r="AW234" s="9"/>
      <c r="AX234" s="9"/>
      <c r="AY234" s="9"/>
      <c r="AZ234" s="9"/>
      <c r="BA234" s="9"/>
      <c r="BB234" s="9"/>
      <c r="BC234" s="9"/>
      <c r="BD234" s="9"/>
      <c r="BE234" s="9"/>
      <c r="BF234" s="9"/>
      <c r="BG234" s="9"/>
      <c r="BH234" s="9"/>
      <c r="BI234" s="9"/>
      <c r="BJ234" s="9"/>
      <c r="BK234" s="9"/>
      <c r="BL234" s="9"/>
      <c r="BM234" s="9"/>
      <c r="BN234" s="9"/>
    </row>
    <row r="235" spans="2:68" x14ac:dyDescent="0.25">
      <c r="B235" s="30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/>
      <c r="AG235" s="26"/>
      <c r="AH235" s="26"/>
      <c r="AI235" s="27"/>
      <c r="AJ235" s="9"/>
      <c r="AK235" s="9"/>
      <c r="AL235" s="9"/>
      <c r="AM235" s="9"/>
      <c r="AN235" s="9"/>
      <c r="AO235" s="9"/>
      <c r="AP235" s="9"/>
      <c r="AQ235" s="9"/>
      <c r="AR235" s="9"/>
      <c r="AS235" s="9"/>
      <c r="AT235" s="9"/>
      <c r="AU235" s="9"/>
      <c r="AV235" s="9"/>
      <c r="AW235" s="9"/>
      <c r="AX235" s="9"/>
      <c r="AY235" s="9"/>
      <c r="AZ235" s="9"/>
      <c r="BA235" s="9"/>
      <c r="BB235" s="9"/>
      <c r="BC235" s="9"/>
      <c r="BD235" s="9"/>
      <c r="BE235" s="9"/>
      <c r="BF235" s="9"/>
      <c r="BG235" s="9"/>
      <c r="BH235" s="9"/>
      <c r="BI235" s="9"/>
      <c r="BJ235" s="9"/>
      <c r="BK235" s="9"/>
      <c r="BL235" s="9"/>
      <c r="BM235" s="9"/>
      <c r="BN235" s="9"/>
    </row>
    <row r="236" spans="2:68" x14ac:dyDescent="0.25">
      <c r="B236" s="30"/>
      <c r="C236" s="9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  <c r="P236" s="23"/>
      <c r="Q236" s="23"/>
      <c r="R236" s="23"/>
      <c r="S236" s="23"/>
      <c r="T236" s="23"/>
      <c r="U236" s="23"/>
      <c r="V236" s="23"/>
      <c r="W236" s="23"/>
      <c r="X236" s="23"/>
      <c r="Y236" s="23"/>
      <c r="Z236" s="23"/>
      <c r="AA236" s="23"/>
      <c r="AB236" s="23"/>
      <c r="AC236" s="23"/>
      <c r="AD236" s="23"/>
      <c r="AE236" s="23"/>
      <c r="AF236" s="23"/>
      <c r="AG236" s="26"/>
      <c r="AH236" s="26"/>
      <c r="AI236" s="27"/>
      <c r="AJ236" s="9"/>
      <c r="AK236" s="9"/>
      <c r="AL236" s="9"/>
      <c r="AM236" s="9"/>
      <c r="AN236" s="9"/>
      <c r="AO236" s="9"/>
      <c r="AP236" s="9"/>
      <c r="AQ236" s="9"/>
      <c r="AR236" s="9"/>
      <c r="AS236" s="9"/>
      <c r="AT236" s="9"/>
      <c r="AU236" s="9"/>
      <c r="AV236" s="9"/>
      <c r="AW236" s="9"/>
      <c r="AX236" s="9"/>
      <c r="AY236" s="9"/>
      <c r="AZ236" s="9"/>
      <c r="BA236" s="9"/>
      <c r="BB236" s="9"/>
      <c r="BC236" s="9"/>
      <c r="BD236" s="9"/>
      <c r="BE236" s="9"/>
      <c r="BF236" s="9"/>
      <c r="BG236" s="9"/>
      <c r="BH236" s="9"/>
      <c r="BI236" s="9"/>
      <c r="BJ236" s="9"/>
      <c r="BK236" s="9"/>
      <c r="BL236" s="9"/>
      <c r="BM236" s="9"/>
      <c r="BN236" s="9"/>
    </row>
    <row r="237" spans="2:68" x14ac:dyDescent="0.25">
      <c r="B237" s="30"/>
      <c r="C237" s="9"/>
      <c r="D237" s="28"/>
      <c r="E237" s="28"/>
      <c r="F237" s="28"/>
      <c r="G237" s="28"/>
      <c r="H237" s="28"/>
      <c r="I237" s="28"/>
      <c r="J237" s="28"/>
      <c r="K237" s="28"/>
      <c r="L237" s="28"/>
      <c r="M237" s="28"/>
      <c r="N237" s="28"/>
      <c r="O237" s="28"/>
      <c r="P237" s="28"/>
      <c r="Q237" s="28"/>
      <c r="R237" s="28"/>
      <c r="S237" s="28"/>
      <c r="T237" s="28"/>
      <c r="U237" s="28"/>
      <c r="V237" s="28"/>
      <c r="W237" s="28"/>
      <c r="X237" s="28"/>
      <c r="Y237" s="28"/>
      <c r="Z237" s="28"/>
      <c r="AA237" s="28"/>
      <c r="AB237" s="28"/>
      <c r="AC237" s="28"/>
      <c r="AD237" s="28"/>
      <c r="AE237" s="28"/>
      <c r="AF237" s="28"/>
      <c r="AG237" s="26"/>
      <c r="AH237" s="26"/>
      <c r="AI237" s="27"/>
      <c r="AJ237" s="9"/>
      <c r="AK237" s="9"/>
      <c r="AL237" s="9"/>
      <c r="AM237" s="9"/>
      <c r="AN237" s="9"/>
      <c r="AO237" s="9"/>
      <c r="AP237" s="9"/>
      <c r="AQ237" s="9"/>
      <c r="AR237" s="9"/>
      <c r="AS237" s="9"/>
      <c r="AT237" s="9"/>
      <c r="AU237" s="9"/>
      <c r="AV237" s="9"/>
      <c r="AW237" s="9"/>
      <c r="AX237" s="9"/>
      <c r="AY237" s="9"/>
      <c r="AZ237" s="9"/>
      <c r="BA237" s="9"/>
      <c r="BB237" s="9"/>
      <c r="BC237" s="9"/>
      <c r="BD237" s="9"/>
      <c r="BE237" s="9"/>
      <c r="BF237" s="9"/>
      <c r="BG237" s="9"/>
      <c r="BH237" s="9"/>
      <c r="BI237" s="9"/>
      <c r="BJ237" s="9"/>
      <c r="BK237" s="9"/>
      <c r="BL237" s="9"/>
      <c r="BM237" s="9"/>
      <c r="BN237" s="9"/>
    </row>
    <row r="238" spans="2:68" s="2" customFormat="1" x14ac:dyDescent="0.25">
      <c r="B238" s="4"/>
      <c r="C238" s="7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26"/>
      <c r="AH238" s="26"/>
      <c r="AI238" s="27"/>
      <c r="AJ238" s="7"/>
      <c r="AK238" s="7"/>
      <c r="AL238" s="7"/>
      <c r="AM238" s="7"/>
      <c r="AN238" s="7"/>
      <c r="AO238" s="7"/>
      <c r="AP238" s="7"/>
      <c r="AQ238" s="7"/>
      <c r="AR238" s="7"/>
      <c r="AS238" s="7"/>
      <c r="AT238" s="7"/>
      <c r="AU238" s="7"/>
      <c r="AV238" s="7"/>
      <c r="AW238" s="7"/>
      <c r="AX238" s="7"/>
      <c r="AY238" s="7"/>
      <c r="AZ238" s="7"/>
      <c r="BA238" s="7"/>
      <c r="BB238" s="7"/>
      <c r="BC238" s="7"/>
      <c r="BD238" s="7"/>
      <c r="BE238" s="7"/>
      <c r="BF238" s="7"/>
      <c r="BG238" s="7"/>
      <c r="BH238" s="7"/>
      <c r="BI238" s="7"/>
      <c r="BJ238" s="7"/>
      <c r="BK238" s="7"/>
      <c r="BL238" s="7"/>
      <c r="BM238" s="7"/>
      <c r="BN238" s="7"/>
    </row>
    <row r="239" spans="2:68" x14ac:dyDescent="0.25"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  <c r="AL239" s="9"/>
      <c r="AM239" s="9"/>
      <c r="AN239" s="9"/>
      <c r="AO239" s="9"/>
      <c r="AP239" s="9"/>
      <c r="AQ239" s="9"/>
      <c r="AR239" s="9"/>
      <c r="AS239" s="9"/>
      <c r="AT239" s="9"/>
      <c r="AU239" s="9"/>
      <c r="AV239" s="9"/>
      <c r="AW239" s="9"/>
      <c r="AX239" s="9"/>
      <c r="AY239" s="9"/>
      <c r="AZ239" s="9"/>
      <c r="BA239" s="9"/>
      <c r="BB239" s="9"/>
      <c r="BC239" s="9"/>
      <c r="BD239" s="9"/>
      <c r="BE239" s="9"/>
      <c r="BF239" s="9"/>
      <c r="BG239" s="9"/>
      <c r="BH239" s="9"/>
      <c r="BI239" s="9"/>
      <c r="BJ239" s="9"/>
      <c r="BK239" s="9"/>
      <c r="BL239" s="9"/>
      <c r="BM239" s="9"/>
      <c r="BN239" s="9"/>
    </row>
    <row r="240" spans="2:68" s="5" customFormat="1" x14ac:dyDescent="0.25">
      <c r="B240" s="12"/>
      <c r="C240" s="6"/>
      <c r="D240" s="21"/>
      <c r="E240" s="21"/>
      <c r="F240" s="21"/>
      <c r="G240" s="21"/>
      <c r="H240" s="21"/>
      <c r="I240" s="21"/>
      <c r="J240" s="21"/>
      <c r="K240" s="21"/>
      <c r="L240" s="21"/>
      <c r="M240" s="21"/>
      <c r="N240" s="21"/>
      <c r="O240" s="21"/>
      <c r="P240" s="21"/>
      <c r="Q240" s="21"/>
      <c r="R240" s="21"/>
      <c r="S240" s="21"/>
      <c r="T240" s="21"/>
      <c r="U240" s="21"/>
      <c r="V240" s="21"/>
      <c r="W240" s="21"/>
      <c r="X240" s="21"/>
      <c r="Y240" s="21"/>
      <c r="Z240" s="21"/>
      <c r="AA240" s="21"/>
      <c r="AB240" s="21"/>
      <c r="AC240" s="21"/>
      <c r="AD240" s="21"/>
      <c r="AE240" s="21"/>
      <c r="AF240" s="21"/>
      <c r="AG240" s="26"/>
      <c r="AH240" s="26"/>
      <c r="AI240" s="27"/>
      <c r="AJ240" s="9"/>
      <c r="AK240" s="22"/>
      <c r="AL240" s="9"/>
      <c r="AM240" s="9"/>
      <c r="AN240" s="9"/>
      <c r="AO240" s="9"/>
      <c r="AP240" s="9"/>
      <c r="AQ240" s="9"/>
      <c r="AR240" s="9"/>
      <c r="AS240" s="9"/>
      <c r="AT240" s="9"/>
      <c r="AU240" s="9"/>
      <c r="AV240" s="9"/>
      <c r="AW240" s="9"/>
      <c r="AX240" s="9"/>
      <c r="AY240" s="9"/>
      <c r="AZ240" s="9"/>
      <c r="BA240" s="9"/>
      <c r="BB240" s="9"/>
      <c r="BC240" s="9"/>
      <c r="BD240" s="9"/>
      <c r="BE240" s="9"/>
      <c r="BF240" s="9"/>
      <c r="BG240" s="9"/>
      <c r="BH240" s="9"/>
      <c r="BI240" s="9"/>
      <c r="BJ240" s="9"/>
      <c r="BK240" s="9"/>
      <c r="BL240" s="9"/>
      <c r="BM240" s="9"/>
      <c r="BN240" s="9"/>
    </row>
    <row r="241" spans="2:66" s="5" customFormat="1" x14ac:dyDescent="0.25">
      <c r="B241" s="31"/>
      <c r="C241" s="32"/>
      <c r="D241" s="21"/>
      <c r="E241" s="21"/>
      <c r="F241" s="21"/>
      <c r="G241" s="21"/>
      <c r="H241" s="21"/>
      <c r="I241" s="21"/>
      <c r="J241" s="21"/>
      <c r="K241" s="21"/>
      <c r="L241" s="21"/>
      <c r="M241" s="21"/>
      <c r="N241" s="21"/>
      <c r="O241" s="21"/>
      <c r="P241" s="21"/>
      <c r="Q241" s="21"/>
      <c r="R241" s="21"/>
      <c r="S241" s="21"/>
      <c r="T241" s="21"/>
      <c r="U241" s="21"/>
      <c r="V241" s="21"/>
      <c r="W241" s="21"/>
      <c r="X241" s="21"/>
      <c r="Y241" s="21"/>
      <c r="Z241" s="21"/>
      <c r="AA241" s="21"/>
      <c r="AB241" s="21"/>
      <c r="AC241" s="21"/>
      <c r="AD241" s="21"/>
      <c r="AE241" s="21"/>
      <c r="AF241" s="21"/>
      <c r="AG241" s="26"/>
      <c r="AH241" s="26"/>
      <c r="AI241" s="27"/>
      <c r="AJ241" s="9"/>
      <c r="AK241" s="22"/>
      <c r="AL241" s="9"/>
      <c r="AM241" s="9"/>
      <c r="AN241" s="9"/>
      <c r="AO241" s="9"/>
      <c r="AP241" s="9"/>
      <c r="AQ241" s="9"/>
      <c r="AR241" s="9"/>
      <c r="AS241" s="9"/>
      <c r="AT241" s="9"/>
      <c r="AU241" s="9"/>
      <c r="AV241" s="9"/>
      <c r="AW241" s="9"/>
      <c r="AX241" s="9"/>
      <c r="AY241" s="9"/>
      <c r="AZ241" s="9"/>
      <c r="BA241" s="9"/>
      <c r="BB241" s="9"/>
      <c r="BC241" s="9"/>
      <c r="BD241" s="9"/>
      <c r="BE241" s="9"/>
      <c r="BF241" s="9"/>
      <c r="BG241" s="9"/>
      <c r="BH241" s="9"/>
      <c r="BI241" s="9"/>
      <c r="BJ241" s="9"/>
      <c r="BK241" s="9"/>
      <c r="BL241" s="9"/>
      <c r="BM241" s="9"/>
      <c r="BN241" s="9"/>
    </row>
    <row r="242" spans="2:66" s="5" customFormat="1" x14ac:dyDescent="0.25">
      <c r="B242" s="12"/>
      <c r="C242" s="6"/>
      <c r="D242" s="21"/>
      <c r="E242" s="21"/>
      <c r="F242" s="21"/>
      <c r="G242" s="21"/>
      <c r="H242" s="21"/>
      <c r="I242" s="21"/>
      <c r="J242" s="21"/>
      <c r="K242" s="21"/>
      <c r="L242" s="21"/>
      <c r="M242" s="21"/>
      <c r="N242" s="21"/>
      <c r="O242" s="21"/>
      <c r="P242" s="21"/>
      <c r="Q242" s="21"/>
      <c r="R242" s="21"/>
      <c r="S242" s="21"/>
      <c r="T242" s="21"/>
      <c r="U242" s="21"/>
      <c r="V242" s="21"/>
      <c r="W242" s="21"/>
      <c r="X242" s="21"/>
      <c r="Y242" s="21"/>
      <c r="Z242" s="21"/>
      <c r="AA242" s="21"/>
      <c r="AB242" s="21"/>
      <c r="AC242" s="21"/>
      <c r="AD242" s="21"/>
      <c r="AE242" s="21"/>
      <c r="AF242" s="21"/>
      <c r="AG242" s="26"/>
      <c r="AH242" s="26"/>
      <c r="AI242" s="27"/>
      <c r="AJ242" s="9"/>
      <c r="AK242" s="22"/>
      <c r="AL242" s="9"/>
      <c r="AM242" s="9"/>
      <c r="AN242" s="9"/>
      <c r="AO242" s="9"/>
      <c r="AP242" s="9"/>
      <c r="AQ242" s="9"/>
      <c r="AR242" s="9"/>
      <c r="AS242" s="9"/>
      <c r="AT242" s="9"/>
      <c r="AU242" s="9"/>
      <c r="AV242" s="9"/>
      <c r="AW242" s="9"/>
      <c r="AX242" s="9"/>
      <c r="AY242" s="9"/>
      <c r="AZ242" s="9"/>
      <c r="BA242" s="9"/>
      <c r="BB242" s="9"/>
      <c r="BC242" s="9"/>
      <c r="BD242" s="9"/>
      <c r="BE242" s="9"/>
      <c r="BF242" s="9"/>
      <c r="BG242" s="9"/>
      <c r="BH242" s="9"/>
      <c r="BI242" s="9"/>
      <c r="BJ242" s="9"/>
      <c r="BK242" s="9"/>
      <c r="BL242" s="9"/>
      <c r="BM242" s="9"/>
      <c r="BN242" s="9"/>
    </row>
    <row r="243" spans="2:66" s="5" customFormat="1" x14ac:dyDescent="0.25">
      <c r="B243" s="12"/>
      <c r="C243" s="6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  <c r="P243" s="23"/>
      <c r="Q243" s="23"/>
      <c r="R243" s="23"/>
      <c r="S243" s="23"/>
      <c r="T243" s="23"/>
      <c r="U243" s="23"/>
      <c r="V243" s="23"/>
      <c r="W243" s="23"/>
      <c r="X243" s="23"/>
      <c r="Y243" s="23"/>
      <c r="Z243" s="23"/>
      <c r="AA243" s="23"/>
      <c r="AB243" s="23"/>
      <c r="AC243" s="23"/>
      <c r="AD243" s="23"/>
      <c r="AE243" s="23"/>
      <c r="AF243" s="23"/>
      <c r="AG243" s="26"/>
      <c r="AH243" s="26"/>
      <c r="AI243" s="27"/>
      <c r="AJ243" s="9"/>
      <c r="AK243" s="22"/>
      <c r="AL243" s="9"/>
      <c r="AM243" s="9"/>
      <c r="AN243" s="9"/>
      <c r="AO243" s="9"/>
      <c r="AP243" s="9"/>
      <c r="AQ243" s="9"/>
      <c r="AR243" s="9"/>
      <c r="AS243" s="9"/>
      <c r="AT243" s="9"/>
      <c r="AU243" s="9"/>
      <c r="AV243" s="9"/>
      <c r="AW243" s="9"/>
      <c r="AX243" s="9"/>
      <c r="AY243" s="9"/>
      <c r="AZ243" s="9"/>
      <c r="BA243" s="9"/>
      <c r="BB243" s="9"/>
      <c r="BC243" s="9"/>
      <c r="BD243" s="9"/>
      <c r="BE243" s="9"/>
      <c r="BF243" s="9"/>
      <c r="BG243" s="9"/>
      <c r="BH243" s="9"/>
      <c r="BI243" s="9"/>
      <c r="BJ243" s="9"/>
      <c r="BK243" s="9"/>
      <c r="BL243" s="9"/>
      <c r="BM243" s="9"/>
      <c r="BN243" s="9"/>
    </row>
    <row r="244" spans="2:66" x14ac:dyDescent="0.25">
      <c r="B244" s="4"/>
      <c r="C244" s="9"/>
      <c r="D244" s="33"/>
      <c r="E244" s="33"/>
      <c r="F244" s="33"/>
      <c r="G244" s="33"/>
      <c r="H244" s="33"/>
      <c r="I244" s="33"/>
      <c r="J244" s="33"/>
      <c r="K244" s="33"/>
      <c r="L244" s="33"/>
      <c r="M244" s="33"/>
      <c r="N244" s="33"/>
      <c r="O244" s="33"/>
      <c r="P244" s="33"/>
      <c r="Q244" s="33"/>
      <c r="R244" s="33"/>
      <c r="S244" s="33"/>
      <c r="T244" s="33"/>
      <c r="U244" s="33"/>
      <c r="V244" s="33"/>
      <c r="W244" s="33"/>
      <c r="X244" s="33"/>
      <c r="Y244" s="33"/>
      <c r="Z244" s="33"/>
      <c r="AA244" s="33"/>
      <c r="AB244" s="33"/>
      <c r="AC244" s="33"/>
      <c r="AD244" s="33"/>
      <c r="AE244" s="33"/>
      <c r="AF244" s="33"/>
      <c r="AG244" s="26"/>
      <c r="AH244" s="26"/>
      <c r="AI244" s="27"/>
      <c r="AJ244" s="9"/>
      <c r="AK244" s="9"/>
      <c r="AL244" s="9"/>
      <c r="AM244" s="9"/>
      <c r="AN244" s="9"/>
      <c r="AO244" s="9"/>
      <c r="AP244" s="9"/>
      <c r="AQ244" s="9"/>
      <c r="AR244" s="9"/>
      <c r="AS244" s="9"/>
      <c r="AT244" s="9"/>
      <c r="AU244" s="9"/>
      <c r="AV244" s="9"/>
      <c r="AW244" s="9"/>
      <c r="AX244" s="9"/>
      <c r="AY244" s="9"/>
      <c r="AZ244" s="9"/>
      <c r="BA244" s="9"/>
      <c r="BB244" s="9"/>
      <c r="BC244" s="9"/>
      <c r="BD244" s="9"/>
      <c r="BE244" s="9"/>
      <c r="BF244" s="9"/>
      <c r="BG244" s="9"/>
      <c r="BH244" s="9"/>
      <c r="BI244" s="9"/>
      <c r="BJ244" s="9"/>
      <c r="BK244" s="9"/>
      <c r="BL244" s="9"/>
      <c r="BM244" s="9"/>
      <c r="BN244" s="9"/>
    </row>
    <row r="245" spans="2:66" x14ac:dyDescent="0.25">
      <c r="B245" s="4"/>
      <c r="C245" s="9"/>
      <c r="D245" s="21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  <c r="AL245" s="9"/>
      <c r="AM245" s="9"/>
      <c r="AN245" s="9"/>
      <c r="AO245" s="9"/>
      <c r="AP245" s="9"/>
      <c r="AQ245" s="9"/>
      <c r="AR245" s="9"/>
      <c r="AS245" s="9"/>
      <c r="AT245" s="9"/>
      <c r="AU245" s="9"/>
      <c r="AV245" s="9"/>
      <c r="AW245" s="9"/>
      <c r="AX245" s="9"/>
      <c r="AY245" s="9"/>
      <c r="AZ245" s="9"/>
      <c r="BA245" s="9"/>
      <c r="BB245" s="9"/>
      <c r="BC245" s="9"/>
      <c r="BD245" s="9"/>
      <c r="BE245" s="9"/>
      <c r="BF245" s="9"/>
      <c r="BG245" s="9"/>
      <c r="BH245" s="9"/>
      <c r="BI245" s="9"/>
      <c r="BJ245" s="9"/>
      <c r="BK245" s="9"/>
      <c r="BL245" s="9"/>
      <c r="BM245" s="9"/>
      <c r="BN245" s="9"/>
    </row>
    <row r="246" spans="2:66" x14ac:dyDescent="0.25">
      <c r="B246" s="24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26"/>
      <c r="AH246" s="26"/>
      <c r="AI246" s="27"/>
      <c r="AJ246" s="9"/>
      <c r="AK246" s="9"/>
      <c r="AL246" s="9"/>
      <c r="AM246" s="9"/>
      <c r="AN246" s="9"/>
      <c r="AO246" s="9"/>
      <c r="AP246" s="9"/>
      <c r="AQ246" s="9"/>
      <c r="AR246" s="9"/>
      <c r="AS246" s="9"/>
      <c r="AT246" s="9"/>
      <c r="AU246" s="9"/>
      <c r="AV246" s="9"/>
      <c r="AW246" s="9"/>
      <c r="AX246" s="9"/>
      <c r="AY246" s="9"/>
      <c r="AZ246" s="9"/>
      <c r="BA246" s="9"/>
      <c r="BB246" s="9"/>
      <c r="BC246" s="9"/>
      <c r="BD246" s="9"/>
      <c r="BE246" s="9"/>
      <c r="BF246" s="9"/>
      <c r="BG246" s="9"/>
      <c r="BH246" s="9"/>
      <c r="BI246" s="9"/>
      <c r="BJ246" s="9"/>
      <c r="BK246" s="9"/>
      <c r="BL246" s="9"/>
      <c r="BM246" s="9"/>
      <c r="BN246" s="9"/>
    </row>
    <row r="247" spans="2:66" x14ac:dyDescent="0.25">
      <c r="B247" s="24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26"/>
      <c r="AH247" s="26"/>
      <c r="AI247" s="27"/>
      <c r="AJ247" s="9"/>
      <c r="AK247" s="9"/>
      <c r="AL247" s="9"/>
      <c r="AM247" s="9"/>
      <c r="AN247" s="9"/>
      <c r="AO247" s="9"/>
      <c r="AP247" s="9"/>
      <c r="AQ247" s="9"/>
      <c r="AR247" s="9"/>
      <c r="AS247" s="9"/>
      <c r="AT247" s="9"/>
      <c r="AU247" s="9"/>
      <c r="AV247" s="9"/>
      <c r="AW247" s="9"/>
      <c r="AX247" s="9"/>
      <c r="AY247" s="9"/>
      <c r="AZ247" s="9"/>
      <c r="BA247" s="9"/>
      <c r="BB247" s="9"/>
      <c r="BC247" s="9"/>
      <c r="BD247" s="9"/>
      <c r="BE247" s="9"/>
      <c r="BF247" s="9"/>
      <c r="BG247" s="9"/>
      <c r="BH247" s="9"/>
      <c r="BI247" s="9"/>
      <c r="BJ247" s="9"/>
      <c r="BK247" s="9"/>
      <c r="BL247" s="9"/>
      <c r="BM247" s="9"/>
      <c r="BN247" s="9"/>
    </row>
    <row r="248" spans="2:66" x14ac:dyDescent="0.25">
      <c r="B248" s="24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26"/>
      <c r="AH248" s="26"/>
      <c r="AI248" s="27"/>
      <c r="AJ248" s="9"/>
      <c r="AK248" s="9"/>
      <c r="AL248" s="9"/>
      <c r="AM248" s="9"/>
      <c r="AN248" s="9"/>
      <c r="AO248" s="9"/>
      <c r="AP248" s="9"/>
      <c r="AQ248" s="9"/>
      <c r="AR248" s="9"/>
      <c r="AS248" s="9"/>
      <c r="AT248" s="9"/>
      <c r="AU248" s="9"/>
      <c r="AV248" s="9"/>
      <c r="AW248" s="9"/>
      <c r="AX248" s="9"/>
      <c r="AY248" s="9"/>
      <c r="AZ248" s="9"/>
      <c r="BA248" s="9"/>
      <c r="BB248" s="9"/>
      <c r="BC248" s="9"/>
      <c r="BD248" s="9"/>
      <c r="BE248" s="9"/>
      <c r="BF248" s="9"/>
      <c r="BG248" s="9"/>
      <c r="BH248" s="9"/>
      <c r="BI248" s="9"/>
      <c r="BJ248" s="9"/>
      <c r="BK248" s="9"/>
      <c r="BL248" s="9"/>
      <c r="BM248" s="9"/>
      <c r="BN248" s="9"/>
    </row>
    <row r="249" spans="2:66" x14ac:dyDescent="0.25">
      <c r="B249" s="24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26"/>
      <c r="AH249" s="26"/>
      <c r="AI249" s="27"/>
      <c r="AJ249" s="9"/>
      <c r="AK249" s="9"/>
      <c r="AL249" s="9"/>
      <c r="AM249" s="9"/>
      <c r="AN249" s="9"/>
      <c r="AO249" s="9"/>
      <c r="AP249" s="9"/>
      <c r="AQ249" s="9"/>
      <c r="AR249" s="9"/>
      <c r="AS249" s="9"/>
      <c r="AT249" s="9"/>
      <c r="AU249" s="9"/>
      <c r="AV249" s="9"/>
      <c r="AW249" s="9"/>
      <c r="AX249" s="9"/>
      <c r="AY249" s="9"/>
      <c r="AZ249" s="9"/>
      <c r="BA249" s="9"/>
      <c r="BB249" s="9"/>
      <c r="BC249" s="9"/>
      <c r="BD249" s="9"/>
      <c r="BE249" s="9"/>
      <c r="BF249" s="9"/>
      <c r="BG249" s="9"/>
      <c r="BH249" s="9"/>
      <c r="BI249" s="9"/>
      <c r="BJ249" s="9"/>
      <c r="BK249" s="9"/>
      <c r="BL249" s="9"/>
      <c r="BM249" s="9"/>
      <c r="BN249" s="9"/>
    </row>
    <row r="250" spans="2:66" s="2" customFormat="1" x14ac:dyDescent="0.25"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26"/>
      <c r="AH250" s="26"/>
      <c r="AI250" s="27"/>
      <c r="AJ250" s="7"/>
      <c r="AK250" s="7"/>
      <c r="AL250" s="7"/>
      <c r="AM250" s="7"/>
      <c r="AN250" s="7"/>
      <c r="AO250" s="7"/>
      <c r="AP250" s="7"/>
      <c r="AQ250" s="7"/>
      <c r="AR250" s="7"/>
      <c r="AS250" s="7"/>
      <c r="AT250" s="7"/>
      <c r="AU250" s="7"/>
      <c r="AV250" s="7"/>
      <c r="AW250" s="7"/>
      <c r="AX250" s="7"/>
      <c r="AY250" s="7"/>
      <c r="AZ250" s="7"/>
      <c r="BA250" s="7"/>
      <c r="BB250" s="7"/>
      <c r="BC250" s="7"/>
      <c r="BD250" s="7"/>
      <c r="BE250" s="7"/>
      <c r="BF250" s="7"/>
      <c r="BG250" s="7"/>
      <c r="BH250" s="7"/>
      <c r="BI250" s="7"/>
      <c r="BJ250" s="7"/>
      <c r="BK250" s="7"/>
      <c r="BL250" s="7"/>
      <c r="BM250" s="7"/>
      <c r="BN250" s="7"/>
    </row>
    <row r="251" spans="2:66" x14ac:dyDescent="0.25"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  <c r="AD251" s="9"/>
      <c r="AE251" s="9"/>
      <c r="AF251" s="9"/>
      <c r="AG251" s="9"/>
      <c r="AH251" s="9"/>
      <c r="AI251" s="9"/>
      <c r="AJ251" s="9"/>
      <c r="AK251" s="9"/>
      <c r="AL251" s="9"/>
      <c r="AM251" s="9"/>
      <c r="AN251" s="9"/>
      <c r="AO251" s="9"/>
      <c r="AP251" s="9"/>
      <c r="AQ251" s="9"/>
      <c r="AR251" s="9"/>
      <c r="AS251" s="9"/>
      <c r="AT251" s="9"/>
      <c r="AU251" s="9"/>
      <c r="AV251" s="9"/>
      <c r="AW251" s="9"/>
      <c r="AX251" s="9"/>
      <c r="AY251" s="9"/>
      <c r="AZ251" s="9"/>
      <c r="BA251" s="9"/>
      <c r="BB251" s="9"/>
      <c r="BC251" s="9"/>
      <c r="BD251" s="9"/>
      <c r="BE251" s="9"/>
      <c r="BF251" s="9"/>
      <c r="BG251" s="9"/>
      <c r="BH251" s="9"/>
      <c r="BI251" s="9"/>
      <c r="BJ251" s="9"/>
      <c r="BK251" s="9"/>
      <c r="BL251" s="9"/>
      <c r="BM251" s="9"/>
      <c r="BN251" s="9"/>
    </row>
    <row r="252" spans="2:66" x14ac:dyDescent="0.25"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  <c r="AB252" s="9"/>
      <c r="AC252" s="9"/>
      <c r="AD252" s="9"/>
      <c r="AE252" s="9"/>
      <c r="AF252" s="9"/>
      <c r="AG252" s="9"/>
      <c r="AH252" s="9"/>
      <c r="AI252" s="9"/>
      <c r="AJ252" s="9"/>
      <c r="AK252" s="9"/>
      <c r="AL252" s="9"/>
      <c r="AM252" s="9"/>
      <c r="AN252" s="9"/>
      <c r="AO252" s="9"/>
      <c r="AP252" s="9"/>
      <c r="AQ252" s="9"/>
      <c r="AR252" s="9"/>
      <c r="AS252" s="9"/>
      <c r="AT252" s="9"/>
      <c r="AU252" s="9"/>
      <c r="AV252" s="9"/>
      <c r="AW252" s="9"/>
      <c r="AX252" s="9"/>
      <c r="AY252" s="9"/>
      <c r="AZ252" s="9"/>
      <c r="BA252" s="9"/>
      <c r="BB252" s="9"/>
      <c r="BC252" s="9"/>
      <c r="BD252" s="9"/>
      <c r="BE252" s="9"/>
      <c r="BF252" s="9"/>
      <c r="BG252" s="9"/>
      <c r="BH252" s="9"/>
      <c r="BI252" s="9"/>
      <c r="BJ252" s="9"/>
      <c r="BK252" s="9"/>
      <c r="BL252" s="9"/>
      <c r="BM252" s="9"/>
      <c r="BN252" s="9"/>
    </row>
    <row r="253" spans="2:66" s="11" customFormat="1" x14ac:dyDescent="0.25">
      <c r="B253" s="7"/>
      <c r="C253" s="9"/>
      <c r="D253" s="18"/>
      <c r="E253" s="18"/>
      <c r="F253" s="18"/>
      <c r="G253" s="18"/>
      <c r="H253" s="18"/>
      <c r="I253" s="18"/>
      <c r="J253" s="18"/>
      <c r="K253" s="18"/>
      <c r="L253" s="18"/>
      <c r="M253" s="18"/>
      <c r="N253" s="18"/>
      <c r="O253" s="18"/>
      <c r="P253" s="18"/>
      <c r="Q253" s="18"/>
      <c r="R253" s="18"/>
      <c r="S253" s="18"/>
      <c r="T253" s="18"/>
      <c r="U253" s="18"/>
      <c r="V253" s="18"/>
      <c r="W253" s="18"/>
      <c r="X253" s="18"/>
      <c r="Y253" s="18"/>
      <c r="Z253" s="18"/>
      <c r="AA253" s="18"/>
      <c r="AB253" s="18"/>
      <c r="AC253" s="18"/>
      <c r="AD253" s="18"/>
      <c r="AE253" s="18"/>
      <c r="AF253" s="18"/>
      <c r="AG253" s="26"/>
      <c r="AH253" s="26"/>
      <c r="AI253" s="27"/>
      <c r="AJ253" s="9"/>
      <c r="AK253" s="9"/>
      <c r="AL253" s="9"/>
      <c r="AM253" s="9"/>
      <c r="AN253" s="9"/>
      <c r="AO253" s="9"/>
      <c r="AP253" s="9"/>
      <c r="AQ253" s="9"/>
      <c r="AR253" s="9"/>
      <c r="AS253" s="9"/>
      <c r="AT253" s="9"/>
      <c r="AU253" s="9"/>
      <c r="AV253" s="9"/>
      <c r="AW253" s="9"/>
      <c r="AX253" s="9"/>
      <c r="AY253" s="9"/>
      <c r="AZ253" s="9"/>
      <c r="BA253" s="9"/>
      <c r="BB253" s="9"/>
      <c r="BC253" s="9"/>
      <c r="BD253" s="9"/>
      <c r="BE253" s="9"/>
      <c r="BF253" s="9"/>
      <c r="BG253" s="9"/>
      <c r="BH253" s="9"/>
      <c r="BI253" s="9"/>
      <c r="BJ253" s="9"/>
      <c r="BK253" s="9"/>
      <c r="BL253" s="9"/>
      <c r="BM253" s="9"/>
      <c r="BN253" s="9"/>
    </row>
    <row r="254" spans="2:66" s="11" customFormat="1" x14ac:dyDescent="0.25">
      <c r="B254" s="9"/>
      <c r="C254" s="9"/>
      <c r="D254" s="18"/>
      <c r="E254" s="18"/>
      <c r="F254" s="18"/>
      <c r="G254" s="18"/>
      <c r="H254" s="18"/>
      <c r="I254" s="18"/>
      <c r="J254" s="18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8"/>
      <c r="V254" s="18"/>
      <c r="W254" s="18"/>
      <c r="X254" s="18"/>
      <c r="Y254" s="18"/>
      <c r="Z254" s="18"/>
      <c r="AA254" s="18"/>
      <c r="AB254" s="18"/>
      <c r="AC254" s="18"/>
      <c r="AD254" s="18"/>
      <c r="AE254" s="18"/>
      <c r="AF254" s="18"/>
      <c r="AG254" s="9"/>
      <c r="AH254" s="9"/>
      <c r="AI254" s="9"/>
      <c r="AJ254" s="9"/>
      <c r="AK254" s="9"/>
      <c r="AL254" s="9"/>
      <c r="AM254" s="9"/>
      <c r="AN254" s="9"/>
      <c r="AO254" s="9"/>
      <c r="AP254" s="9"/>
      <c r="AQ254" s="9"/>
      <c r="AR254" s="9"/>
      <c r="AS254" s="9"/>
      <c r="AT254" s="9"/>
      <c r="AU254" s="9"/>
      <c r="AV254" s="9"/>
      <c r="AW254" s="9"/>
      <c r="AX254" s="9"/>
      <c r="AY254" s="9"/>
      <c r="AZ254" s="9"/>
      <c r="BA254" s="9"/>
      <c r="BB254" s="9"/>
      <c r="BC254" s="9"/>
      <c r="BD254" s="9"/>
      <c r="BE254" s="9"/>
      <c r="BF254" s="9"/>
      <c r="BG254" s="9"/>
      <c r="BH254" s="9"/>
      <c r="BI254" s="9"/>
      <c r="BJ254" s="9"/>
      <c r="BK254" s="9"/>
      <c r="BL254" s="9"/>
      <c r="BM254" s="9"/>
      <c r="BN254" s="9"/>
    </row>
    <row r="255" spans="2:66" s="11" customFormat="1" x14ac:dyDescent="0.25">
      <c r="B255" s="7"/>
      <c r="C255" s="9"/>
      <c r="D255" s="18"/>
      <c r="E255" s="18"/>
      <c r="F255" s="18"/>
      <c r="G255" s="18"/>
      <c r="H255" s="18"/>
      <c r="I255" s="18"/>
      <c r="J255" s="18"/>
      <c r="K255" s="18"/>
      <c r="L255" s="18"/>
      <c r="M255" s="18"/>
      <c r="N255" s="18"/>
      <c r="O255" s="18"/>
      <c r="P255" s="18"/>
      <c r="Q255" s="18"/>
      <c r="R255" s="18"/>
      <c r="S255" s="18"/>
      <c r="T255" s="18"/>
      <c r="U255" s="18"/>
      <c r="V255" s="18"/>
      <c r="W255" s="18"/>
      <c r="X255" s="18"/>
      <c r="Y255" s="18"/>
      <c r="Z255" s="18"/>
      <c r="AA255" s="18"/>
      <c r="AB255" s="18"/>
      <c r="AC255" s="18"/>
      <c r="AD255" s="18"/>
      <c r="AE255" s="18"/>
      <c r="AF255" s="18"/>
      <c r="AG255" s="26"/>
      <c r="AH255" s="26"/>
      <c r="AI255" s="27"/>
      <c r="AJ255" s="9"/>
      <c r="AK255" s="9"/>
      <c r="AL255" s="9"/>
      <c r="AM255" s="9"/>
      <c r="AN255" s="9"/>
      <c r="AO255" s="9"/>
      <c r="AP255" s="9"/>
      <c r="AQ255" s="9"/>
      <c r="AR255" s="9"/>
      <c r="AS255" s="9"/>
      <c r="AT255" s="9"/>
      <c r="AU255" s="9"/>
      <c r="AV255" s="9"/>
      <c r="AW255" s="9"/>
      <c r="AX255" s="9"/>
      <c r="AY255" s="9"/>
      <c r="AZ255" s="9"/>
      <c r="BA255" s="9"/>
      <c r="BB255" s="9"/>
      <c r="BC255" s="9"/>
      <c r="BD255" s="9"/>
      <c r="BE255" s="9"/>
      <c r="BF255" s="9"/>
      <c r="BG255" s="9"/>
      <c r="BH255" s="9"/>
      <c r="BI255" s="9"/>
      <c r="BJ255" s="9"/>
      <c r="BK255" s="9"/>
      <c r="BL255" s="9"/>
      <c r="BM255" s="9"/>
      <c r="BN255" s="9"/>
    </row>
    <row r="256" spans="2:66" x14ac:dyDescent="0.25"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9"/>
      <c r="AD256" s="9"/>
      <c r="AE256" s="9"/>
      <c r="AF256" s="9"/>
      <c r="AG256" s="9"/>
      <c r="AH256" s="9"/>
      <c r="AI256" s="9"/>
      <c r="AJ256" s="9"/>
      <c r="AK256" s="9"/>
      <c r="AL256" s="9"/>
      <c r="AM256" s="9"/>
      <c r="AN256" s="9"/>
      <c r="AO256" s="9"/>
      <c r="AP256" s="9"/>
      <c r="AQ256" s="9"/>
      <c r="AR256" s="9"/>
      <c r="AS256" s="9"/>
      <c r="AT256" s="9"/>
      <c r="AU256" s="9"/>
      <c r="AV256" s="9"/>
      <c r="AW256" s="9"/>
      <c r="AX256" s="9"/>
      <c r="AY256" s="9"/>
      <c r="AZ256" s="9"/>
      <c r="BA256" s="9"/>
      <c r="BB256" s="9"/>
      <c r="BC256" s="9"/>
      <c r="BD256" s="9"/>
      <c r="BE256" s="9"/>
      <c r="BF256" s="9"/>
      <c r="BG256" s="9"/>
      <c r="BH256" s="9"/>
      <c r="BI256" s="9"/>
      <c r="BJ256" s="9"/>
      <c r="BK256" s="9"/>
      <c r="BL256" s="9"/>
      <c r="BM256" s="9"/>
      <c r="BN256" s="9"/>
    </row>
    <row r="257" spans="2:66" x14ac:dyDescent="0.25"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9"/>
      <c r="AD257" s="9"/>
      <c r="AE257" s="9"/>
      <c r="AF257" s="9"/>
      <c r="AG257" s="9"/>
      <c r="AH257" s="9"/>
      <c r="AI257" s="9"/>
      <c r="AJ257" s="9"/>
      <c r="AK257" s="9"/>
      <c r="AL257" s="9"/>
      <c r="AM257" s="9"/>
      <c r="AN257" s="9"/>
      <c r="AO257" s="9"/>
      <c r="AP257" s="9"/>
      <c r="AQ257" s="9"/>
      <c r="AR257" s="9"/>
      <c r="AS257" s="9"/>
      <c r="AT257" s="9"/>
      <c r="AU257" s="9"/>
      <c r="AV257" s="9"/>
      <c r="AW257" s="9"/>
      <c r="AX257" s="9"/>
      <c r="AY257" s="9"/>
      <c r="AZ257" s="9"/>
      <c r="BA257" s="9"/>
      <c r="BB257" s="9"/>
      <c r="BC257" s="9"/>
      <c r="BD257" s="9"/>
      <c r="BE257" s="9"/>
      <c r="BF257" s="9"/>
      <c r="BG257" s="9"/>
      <c r="BH257" s="9"/>
      <c r="BI257" s="9"/>
      <c r="BJ257" s="9"/>
      <c r="BK257" s="9"/>
      <c r="BL257" s="9"/>
      <c r="BM257" s="9"/>
      <c r="BN257" s="9"/>
    </row>
    <row r="258" spans="2:66" x14ac:dyDescent="0.25"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  <c r="AD258" s="9"/>
      <c r="AE258" s="9"/>
      <c r="AF258" s="9"/>
      <c r="AG258" s="9"/>
      <c r="AH258" s="9"/>
      <c r="AI258" s="9"/>
      <c r="AJ258" s="7"/>
      <c r="AK258" s="9"/>
      <c r="AL258" s="9"/>
      <c r="AM258" s="9"/>
      <c r="AN258" s="9"/>
      <c r="AO258" s="9"/>
      <c r="AP258" s="9"/>
      <c r="AQ258" s="9"/>
      <c r="AR258" s="9"/>
      <c r="AS258" s="9"/>
      <c r="AT258" s="9"/>
      <c r="AU258" s="9"/>
      <c r="AV258" s="9"/>
      <c r="AW258" s="9"/>
      <c r="AX258" s="9"/>
      <c r="AY258" s="9"/>
      <c r="AZ258" s="9"/>
      <c r="BA258" s="9"/>
      <c r="BB258" s="9"/>
      <c r="BC258" s="9"/>
      <c r="BD258" s="9"/>
      <c r="BE258" s="9"/>
      <c r="BF258" s="9"/>
      <c r="BG258" s="9"/>
      <c r="BH258" s="9"/>
      <c r="BI258" s="9"/>
      <c r="BJ258" s="9"/>
      <c r="BK258" s="9"/>
      <c r="BL258" s="9"/>
      <c r="BM258" s="9"/>
      <c r="BN258" s="9"/>
    </row>
    <row r="259" spans="2:66" x14ac:dyDescent="0.25"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  <c r="AB259" s="9"/>
      <c r="AC259" s="9"/>
      <c r="AD259" s="9"/>
      <c r="AE259" s="9"/>
      <c r="AF259" s="9"/>
      <c r="AG259" s="9"/>
      <c r="AH259" s="9"/>
      <c r="AI259" s="9"/>
      <c r="AJ259" s="9"/>
      <c r="AK259" s="9"/>
      <c r="AL259" s="9"/>
      <c r="AM259" s="9"/>
      <c r="AN259" s="9"/>
      <c r="AO259" s="9"/>
      <c r="AP259" s="9"/>
      <c r="AQ259" s="9"/>
      <c r="AR259" s="9"/>
      <c r="AS259" s="9"/>
      <c r="AT259" s="9"/>
      <c r="AU259" s="9"/>
      <c r="AV259" s="9"/>
      <c r="AW259" s="9"/>
      <c r="AX259" s="9"/>
      <c r="AY259" s="9"/>
      <c r="AZ259" s="9"/>
      <c r="BA259" s="9"/>
      <c r="BB259" s="9"/>
      <c r="BC259" s="9"/>
      <c r="BD259" s="9"/>
      <c r="BE259" s="9"/>
      <c r="BF259" s="9"/>
      <c r="BG259" s="9"/>
      <c r="BH259" s="9"/>
      <c r="BI259" s="9"/>
      <c r="BJ259" s="9"/>
      <c r="BK259" s="9"/>
      <c r="BL259" s="9"/>
      <c r="BM259" s="9"/>
      <c r="BN259" s="9"/>
    </row>
    <row r="260" spans="2:66" s="11" customFormat="1" x14ac:dyDescent="0.25">
      <c r="B260" s="4"/>
      <c r="C260" s="9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10"/>
      <c r="AH260" s="10"/>
      <c r="AI260" s="10"/>
      <c r="AJ260" s="9"/>
      <c r="AK260" s="9"/>
      <c r="AL260" s="9"/>
      <c r="AM260" s="9"/>
      <c r="AN260" s="9"/>
      <c r="AO260" s="9"/>
      <c r="AP260" s="9"/>
      <c r="AQ260" s="9"/>
      <c r="AR260" s="9"/>
      <c r="AS260" s="9"/>
      <c r="AT260" s="9"/>
      <c r="AU260" s="9"/>
      <c r="AV260" s="9"/>
      <c r="AW260" s="9"/>
      <c r="AX260" s="9"/>
      <c r="AY260" s="9"/>
      <c r="AZ260" s="9"/>
      <c r="BA260" s="9"/>
      <c r="BB260" s="9"/>
      <c r="BC260" s="9"/>
      <c r="BD260" s="9"/>
      <c r="BE260" s="9"/>
      <c r="BF260" s="9"/>
      <c r="BG260" s="9"/>
      <c r="BH260" s="9"/>
      <c r="BI260" s="9"/>
      <c r="BJ260" s="9"/>
      <c r="BK260" s="9"/>
      <c r="BL260" s="9"/>
      <c r="BM260" s="9"/>
      <c r="BN260" s="9"/>
    </row>
    <row r="261" spans="2:66" x14ac:dyDescent="0.25">
      <c r="B261" s="4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  <c r="AB261" s="9"/>
      <c r="AC261" s="9"/>
      <c r="AD261" s="9"/>
      <c r="AE261" s="9"/>
      <c r="AF261" s="9"/>
      <c r="AG261" s="9"/>
      <c r="AH261" s="9"/>
      <c r="AI261" s="9"/>
      <c r="AJ261" s="9"/>
      <c r="AK261" s="9"/>
      <c r="AL261" s="9"/>
      <c r="AM261" s="9"/>
      <c r="AN261" s="9"/>
      <c r="AO261" s="9"/>
      <c r="AP261" s="9"/>
      <c r="AQ261" s="9"/>
      <c r="AR261" s="9"/>
      <c r="AS261" s="9"/>
      <c r="AT261" s="9"/>
      <c r="AU261" s="9"/>
      <c r="AV261" s="9"/>
      <c r="AW261" s="9"/>
      <c r="AX261" s="9"/>
      <c r="AY261" s="9"/>
      <c r="AZ261" s="9"/>
      <c r="BA261" s="9"/>
      <c r="BB261" s="9"/>
      <c r="BC261" s="9"/>
      <c r="BD261" s="9"/>
      <c r="BE261" s="9"/>
      <c r="BF261" s="9"/>
      <c r="BG261" s="9"/>
      <c r="BH261" s="9"/>
      <c r="BI261" s="9"/>
      <c r="BJ261" s="9"/>
      <c r="BK261" s="9"/>
      <c r="BL261" s="9"/>
      <c r="BM261" s="9"/>
      <c r="BN261" s="9"/>
    </row>
    <row r="262" spans="2:66" x14ac:dyDescent="0.25">
      <c r="B262" s="4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  <c r="AB262" s="9"/>
      <c r="AC262" s="9"/>
      <c r="AD262" s="9"/>
      <c r="AE262" s="9"/>
      <c r="AF262" s="9"/>
      <c r="AG262" s="9"/>
      <c r="AH262" s="9"/>
      <c r="AI262" s="9"/>
      <c r="AJ262" s="9"/>
      <c r="AK262" s="9"/>
      <c r="AL262" s="9"/>
      <c r="AM262" s="9"/>
      <c r="AN262" s="9"/>
      <c r="AO262" s="9"/>
      <c r="AP262" s="9"/>
      <c r="AQ262" s="9"/>
      <c r="AR262" s="9"/>
      <c r="AS262" s="9"/>
      <c r="AT262" s="9"/>
      <c r="AU262" s="9"/>
      <c r="AV262" s="9"/>
      <c r="AW262" s="9"/>
      <c r="AX262" s="9"/>
      <c r="AY262" s="9"/>
      <c r="AZ262" s="9"/>
      <c r="BA262" s="9"/>
      <c r="BB262" s="9"/>
      <c r="BC262" s="9"/>
      <c r="BD262" s="9"/>
      <c r="BE262" s="9"/>
      <c r="BF262" s="9"/>
      <c r="BG262" s="9"/>
      <c r="BH262" s="9"/>
      <c r="BI262" s="9"/>
      <c r="BJ262" s="9"/>
      <c r="BK262" s="9"/>
      <c r="BL262" s="9"/>
      <c r="BM262" s="9"/>
      <c r="BN262" s="9"/>
    </row>
    <row r="263" spans="2:66" x14ac:dyDescent="0.25">
      <c r="B263" s="30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  <c r="AB263" s="9"/>
      <c r="AC263" s="9"/>
      <c r="AD263" s="9"/>
      <c r="AE263" s="9"/>
      <c r="AF263" s="9"/>
      <c r="AG263" s="26"/>
      <c r="AH263" s="26"/>
      <c r="AI263" s="27"/>
      <c r="AJ263" s="9"/>
      <c r="AK263" s="9"/>
      <c r="AL263" s="9"/>
      <c r="AM263" s="9"/>
      <c r="AN263" s="9"/>
      <c r="AO263" s="9"/>
      <c r="AP263" s="9"/>
      <c r="AQ263" s="9"/>
      <c r="AR263" s="9"/>
      <c r="AS263" s="9"/>
      <c r="AT263" s="9"/>
      <c r="AU263" s="9"/>
      <c r="AV263" s="9"/>
      <c r="AW263" s="9"/>
      <c r="AX263" s="9"/>
      <c r="AY263" s="9"/>
      <c r="AZ263" s="9"/>
      <c r="BA263" s="9"/>
      <c r="BB263" s="9"/>
      <c r="BC263" s="9"/>
      <c r="BD263" s="9"/>
      <c r="BE263" s="9"/>
      <c r="BF263" s="9"/>
      <c r="BG263" s="9"/>
      <c r="BH263" s="9"/>
      <c r="BI263" s="9"/>
      <c r="BJ263" s="9"/>
      <c r="BK263" s="9"/>
      <c r="BL263" s="9"/>
      <c r="BM263" s="9"/>
      <c r="BN263" s="9"/>
    </row>
    <row r="264" spans="2:66" s="11" customFormat="1" x14ac:dyDescent="0.25">
      <c r="B264" s="30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  <c r="AB264" s="9"/>
      <c r="AC264" s="9"/>
      <c r="AD264" s="9"/>
      <c r="AE264" s="9"/>
      <c r="AF264" s="9"/>
      <c r="AG264" s="26"/>
      <c r="AH264" s="26"/>
      <c r="AI264" s="27"/>
      <c r="AJ264" s="9"/>
      <c r="AK264" s="9"/>
      <c r="AL264" s="9"/>
      <c r="AM264" s="9"/>
      <c r="AN264" s="9"/>
      <c r="AO264" s="9"/>
      <c r="AP264" s="9"/>
      <c r="AQ264" s="9"/>
      <c r="AR264" s="9"/>
      <c r="AS264" s="9"/>
      <c r="AT264" s="9"/>
      <c r="AU264" s="9"/>
      <c r="AV264" s="9"/>
      <c r="AW264" s="9"/>
      <c r="AX264" s="9"/>
      <c r="AY264" s="9"/>
      <c r="AZ264" s="9"/>
      <c r="BA264" s="9"/>
      <c r="BB264" s="9"/>
      <c r="BC264" s="9"/>
      <c r="BD264" s="9"/>
      <c r="BE264" s="9"/>
      <c r="BF264" s="9"/>
      <c r="BG264" s="9"/>
      <c r="BH264" s="9"/>
      <c r="BI264" s="9"/>
      <c r="BJ264" s="9"/>
      <c r="BK264" s="9"/>
      <c r="BL264" s="9"/>
      <c r="BM264" s="9"/>
      <c r="BN264" s="9"/>
    </row>
    <row r="265" spans="2:66" x14ac:dyDescent="0.25">
      <c r="B265" s="30"/>
      <c r="C265" s="9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  <c r="P265" s="23"/>
      <c r="Q265" s="23"/>
      <c r="R265" s="23"/>
      <c r="S265" s="23"/>
      <c r="T265" s="23"/>
      <c r="U265" s="23"/>
      <c r="V265" s="23"/>
      <c r="W265" s="23"/>
      <c r="X265" s="23"/>
      <c r="Y265" s="23"/>
      <c r="Z265" s="23"/>
      <c r="AA265" s="23"/>
      <c r="AB265" s="23"/>
      <c r="AC265" s="23"/>
      <c r="AD265" s="23"/>
      <c r="AE265" s="23"/>
      <c r="AF265" s="23"/>
      <c r="AG265" s="26"/>
      <c r="AH265" s="26"/>
      <c r="AI265" s="27"/>
      <c r="AJ265" s="9"/>
      <c r="AK265" s="9"/>
      <c r="AL265" s="9"/>
      <c r="AM265" s="9"/>
      <c r="AN265" s="9"/>
      <c r="AO265" s="9"/>
      <c r="AP265" s="9"/>
      <c r="AQ265" s="9"/>
      <c r="AR265" s="9"/>
      <c r="AS265" s="9"/>
      <c r="AT265" s="9"/>
      <c r="AU265" s="9"/>
      <c r="AV265" s="9"/>
      <c r="AW265" s="9"/>
      <c r="AX265" s="9"/>
      <c r="AY265" s="9"/>
      <c r="AZ265" s="9"/>
      <c r="BA265" s="9"/>
      <c r="BB265" s="9"/>
      <c r="BC265" s="9"/>
      <c r="BD265" s="9"/>
      <c r="BE265" s="9"/>
      <c r="BF265" s="9"/>
      <c r="BG265" s="9"/>
      <c r="BH265" s="9"/>
      <c r="BI265" s="9"/>
      <c r="BJ265" s="9"/>
      <c r="BK265" s="9"/>
      <c r="BL265" s="9"/>
      <c r="BM265" s="9"/>
      <c r="BN265" s="9"/>
    </row>
    <row r="266" spans="2:66" x14ac:dyDescent="0.25">
      <c r="B266" s="30"/>
      <c r="C266" s="9"/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  <c r="P266" s="23"/>
      <c r="Q266" s="23"/>
      <c r="R266" s="23"/>
      <c r="S266" s="23"/>
      <c r="T266" s="23"/>
      <c r="U266" s="23"/>
      <c r="V266" s="23"/>
      <c r="W266" s="23"/>
      <c r="X266" s="23"/>
      <c r="Y266" s="23"/>
      <c r="Z266" s="23"/>
      <c r="AA266" s="23"/>
      <c r="AB266" s="23"/>
      <c r="AC266" s="23"/>
      <c r="AD266" s="23"/>
      <c r="AE266" s="23"/>
      <c r="AF266" s="23"/>
      <c r="AG266" s="26"/>
      <c r="AH266" s="26"/>
      <c r="AI266" s="27"/>
      <c r="AJ266" s="9"/>
      <c r="AK266" s="9"/>
      <c r="AL266" s="9"/>
      <c r="AM266" s="9"/>
      <c r="AN266" s="9"/>
      <c r="AO266" s="9"/>
      <c r="AP266" s="9"/>
      <c r="AQ266" s="9"/>
      <c r="AR266" s="9"/>
      <c r="AS266" s="9"/>
      <c r="AT266" s="9"/>
      <c r="AU266" s="9"/>
      <c r="AV266" s="9"/>
      <c r="AW266" s="9"/>
      <c r="AX266" s="9"/>
      <c r="AY266" s="9"/>
      <c r="AZ266" s="9"/>
      <c r="BA266" s="9"/>
      <c r="BB266" s="9"/>
      <c r="BC266" s="9"/>
      <c r="BD266" s="9"/>
      <c r="BE266" s="9"/>
      <c r="BF266" s="9"/>
      <c r="BG266" s="9"/>
      <c r="BH266" s="9"/>
      <c r="BI266" s="9"/>
      <c r="BJ266" s="9"/>
      <c r="BK266" s="9"/>
      <c r="BL266" s="9"/>
      <c r="BM266" s="9"/>
      <c r="BN266" s="9"/>
    </row>
    <row r="267" spans="2:66" x14ac:dyDescent="0.25">
      <c r="B267" s="30"/>
      <c r="C267" s="9"/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  <c r="P267" s="23"/>
      <c r="Q267" s="23"/>
      <c r="R267" s="23"/>
      <c r="S267" s="23"/>
      <c r="T267" s="23"/>
      <c r="U267" s="23"/>
      <c r="V267" s="23"/>
      <c r="W267" s="23"/>
      <c r="X267" s="23"/>
      <c r="Y267" s="23"/>
      <c r="Z267" s="23"/>
      <c r="AA267" s="23"/>
      <c r="AB267" s="23"/>
      <c r="AC267" s="23"/>
      <c r="AD267" s="23"/>
      <c r="AE267" s="23"/>
      <c r="AF267" s="23"/>
      <c r="AG267" s="26"/>
      <c r="AH267" s="26"/>
      <c r="AI267" s="27"/>
      <c r="AJ267" s="9"/>
      <c r="AK267" s="9"/>
      <c r="AL267" s="9"/>
      <c r="AM267" s="9"/>
      <c r="AN267" s="9"/>
      <c r="AO267" s="9"/>
      <c r="AP267" s="9"/>
      <c r="AQ267" s="9"/>
      <c r="AR267" s="9"/>
      <c r="AS267" s="9"/>
      <c r="AT267" s="9"/>
      <c r="AU267" s="9"/>
      <c r="AV267" s="9"/>
      <c r="AW267" s="9"/>
      <c r="AX267" s="9"/>
      <c r="AY267" s="9"/>
      <c r="AZ267" s="9"/>
      <c r="BA267" s="9"/>
      <c r="BB267" s="9"/>
      <c r="BC267" s="9"/>
      <c r="BD267" s="9"/>
      <c r="BE267" s="9"/>
      <c r="BF267" s="9"/>
      <c r="BG267" s="9"/>
      <c r="BH267" s="9"/>
      <c r="BI267" s="9"/>
      <c r="BJ267" s="9"/>
      <c r="BK267" s="9"/>
      <c r="BL267" s="9"/>
      <c r="BM267" s="9"/>
      <c r="BN267" s="9"/>
    </row>
    <row r="268" spans="2:66" x14ac:dyDescent="0.25">
      <c r="B268" s="30"/>
      <c r="C268" s="9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  <c r="P268" s="23"/>
      <c r="Q268" s="23"/>
      <c r="R268" s="23"/>
      <c r="S268" s="23"/>
      <c r="T268" s="23"/>
      <c r="U268" s="23"/>
      <c r="V268" s="23"/>
      <c r="W268" s="23"/>
      <c r="X268" s="23"/>
      <c r="Y268" s="23"/>
      <c r="Z268" s="23"/>
      <c r="AA268" s="23"/>
      <c r="AB268" s="23"/>
      <c r="AC268" s="23"/>
      <c r="AD268" s="23"/>
      <c r="AE268" s="23"/>
      <c r="AF268" s="23"/>
      <c r="AG268" s="26"/>
      <c r="AH268" s="26"/>
      <c r="AI268" s="27"/>
      <c r="AJ268" s="9"/>
      <c r="AK268" s="9"/>
      <c r="AL268" s="9"/>
      <c r="AM268" s="9"/>
      <c r="AN268" s="9"/>
      <c r="AO268" s="9"/>
      <c r="AP268" s="9"/>
      <c r="AQ268" s="9"/>
      <c r="AR268" s="9"/>
      <c r="AS268" s="9"/>
      <c r="AT268" s="9"/>
      <c r="AU268" s="9"/>
      <c r="AV268" s="9"/>
      <c r="AW268" s="9"/>
      <c r="AX268" s="9"/>
      <c r="AY268" s="9"/>
      <c r="AZ268" s="9"/>
      <c r="BA268" s="9"/>
      <c r="BB268" s="9"/>
      <c r="BC268" s="9"/>
      <c r="BD268" s="9"/>
      <c r="BE268" s="9"/>
      <c r="BF268" s="9"/>
      <c r="BG268" s="9"/>
      <c r="BH268" s="9"/>
      <c r="BI268" s="9"/>
      <c r="BJ268" s="9"/>
      <c r="BK268" s="9"/>
      <c r="BL268" s="9"/>
      <c r="BM268" s="9"/>
      <c r="BN268" s="9"/>
    </row>
    <row r="269" spans="2:66" x14ac:dyDescent="0.25">
      <c r="B269" s="30"/>
      <c r="C269" s="9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  <c r="P269" s="23"/>
      <c r="Q269" s="23"/>
      <c r="R269" s="23"/>
      <c r="S269" s="23"/>
      <c r="T269" s="23"/>
      <c r="U269" s="23"/>
      <c r="V269" s="23"/>
      <c r="W269" s="23"/>
      <c r="X269" s="23"/>
      <c r="Y269" s="23"/>
      <c r="Z269" s="23"/>
      <c r="AA269" s="23"/>
      <c r="AB269" s="23"/>
      <c r="AC269" s="23"/>
      <c r="AD269" s="23"/>
      <c r="AE269" s="23"/>
      <c r="AF269" s="23"/>
      <c r="AG269" s="26"/>
      <c r="AH269" s="26"/>
      <c r="AI269" s="27"/>
      <c r="AJ269" s="9"/>
      <c r="AK269" s="9"/>
      <c r="AL269" s="9"/>
      <c r="AM269" s="9"/>
      <c r="AN269" s="9"/>
      <c r="AO269" s="9"/>
      <c r="AP269" s="9"/>
      <c r="AQ269" s="9"/>
      <c r="AR269" s="9"/>
      <c r="AS269" s="9"/>
      <c r="AT269" s="9"/>
      <c r="AU269" s="9"/>
      <c r="AV269" s="9"/>
      <c r="AW269" s="9"/>
      <c r="AX269" s="9"/>
      <c r="AY269" s="9"/>
      <c r="AZ269" s="9"/>
      <c r="BA269" s="9"/>
      <c r="BB269" s="9"/>
      <c r="BC269" s="9"/>
      <c r="BD269" s="9"/>
      <c r="BE269" s="9"/>
      <c r="BF269" s="9"/>
      <c r="BG269" s="9"/>
      <c r="BH269" s="9"/>
      <c r="BI269" s="9"/>
      <c r="BJ269" s="9"/>
      <c r="BK269" s="9"/>
      <c r="BL269" s="9"/>
      <c r="BM269" s="9"/>
      <c r="BN269" s="9"/>
    </row>
    <row r="270" spans="2:66" x14ac:dyDescent="0.25">
      <c r="B270" s="30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  <c r="AB270" s="9"/>
      <c r="AC270" s="9"/>
      <c r="AD270" s="9"/>
      <c r="AE270" s="9"/>
      <c r="AF270" s="9"/>
      <c r="AG270" s="26"/>
      <c r="AH270" s="26"/>
      <c r="AI270" s="27"/>
      <c r="AJ270" s="9"/>
      <c r="AK270" s="9"/>
      <c r="AL270" s="9"/>
      <c r="AM270" s="9"/>
      <c r="AN270" s="9"/>
      <c r="AO270" s="9"/>
      <c r="AP270" s="9"/>
      <c r="AQ270" s="9"/>
      <c r="AR270" s="9"/>
      <c r="AS270" s="9"/>
      <c r="AT270" s="9"/>
      <c r="AU270" s="9"/>
      <c r="AV270" s="9"/>
      <c r="AW270" s="9"/>
      <c r="AX270" s="9"/>
      <c r="AY270" s="9"/>
      <c r="AZ270" s="9"/>
      <c r="BA270" s="9"/>
      <c r="BB270" s="9"/>
      <c r="BC270" s="9"/>
      <c r="BD270" s="9"/>
      <c r="BE270" s="9"/>
      <c r="BF270" s="9"/>
      <c r="BG270" s="9"/>
      <c r="BH270" s="9"/>
      <c r="BI270" s="9"/>
      <c r="BJ270" s="9"/>
      <c r="BK270" s="9"/>
      <c r="BL270" s="9"/>
      <c r="BM270" s="9"/>
      <c r="BN270" s="9"/>
    </row>
    <row r="271" spans="2:66" x14ac:dyDescent="0.25">
      <c r="B271" s="30"/>
      <c r="C271" s="9"/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  <c r="P271" s="23"/>
      <c r="Q271" s="23"/>
      <c r="R271" s="23"/>
      <c r="S271" s="23"/>
      <c r="T271" s="23"/>
      <c r="U271" s="23"/>
      <c r="V271" s="23"/>
      <c r="W271" s="23"/>
      <c r="X271" s="23"/>
      <c r="Y271" s="23"/>
      <c r="Z271" s="23"/>
      <c r="AA271" s="23"/>
      <c r="AB271" s="23"/>
      <c r="AC271" s="23"/>
      <c r="AD271" s="23"/>
      <c r="AE271" s="23"/>
      <c r="AF271" s="23"/>
      <c r="AG271" s="26"/>
      <c r="AH271" s="26"/>
      <c r="AI271" s="27"/>
      <c r="AJ271" s="9"/>
      <c r="AK271" s="9"/>
      <c r="AL271" s="9"/>
      <c r="AM271" s="9"/>
      <c r="AN271" s="9"/>
      <c r="AO271" s="9"/>
      <c r="AP271" s="9"/>
      <c r="AQ271" s="9"/>
      <c r="AR271" s="9"/>
      <c r="AS271" s="9"/>
      <c r="AT271" s="9"/>
      <c r="AU271" s="9"/>
      <c r="AV271" s="9"/>
      <c r="AW271" s="9"/>
      <c r="AX271" s="9"/>
      <c r="AY271" s="9"/>
      <c r="AZ271" s="9"/>
      <c r="BA271" s="9"/>
      <c r="BB271" s="9"/>
      <c r="BC271" s="9"/>
      <c r="BD271" s="9"/>
      <c r="BE271" s="9"/>
      <c r="BF271" s="9"/>
      <c r="BG271" s="9"/>
      <c r="BH271" s="9"/>
      <c r="BI271" s="9"/>
      <c r="BJ271" s="9"/>
      <c r="BK271" s="9"/>
      <c r="BL271" s="9"/>
      <c r="BM271" s="9"/>
      <c r="BN271" s="9"/>
    </row>
    <row r="272" spans="2:66" s="2" customFormat="1" x14ac:dyDescent="0.25">
      <c r="B272" s="4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26"/>
      <c r="AH272" s="26"/>
      <c r="AI272" s="27"/>
      <c r="AJ272" s="7"/>
      <c r="AK272" s="7"/>
      <c r="AL272" s="7"/>
      <c r="AM272" s="7"/>
      <c r="AN272" s="7"/>
      <c r="AO272" s="7"/>
      <c r="AP272" s="7"/>
      <c r="AQ272" s="7"/>
      <c r="AR272" s="7"/>
      <c r="AS272" s="7"/>
      <c r="AT272" s="7"/>
      <c r="AU272" s="7"/>
      <c r="AV272" s="7"/>
      <c r="AW272" s="7"/>
      <c r="AX272" s="7"/>
      <c r="AY272" s="7"/>
      <c r="AZ272" s="7"/>
      <c r="BA272" s="7"/>
      <c r="BB272" s="7"/>
      <c r="BC272" s="7"/>
      <c r="BD272" s="7"/>
      <c r="BE272" s="7"/>
      <c r="BF272" s="7"/>
      <c r="BG272" s="7"/>
      <c r="BH272" s="7"/>
      <c r="BI272" s="7"/>
      <c r="BJ272" s="7"/>
      <c r="BK272" s="7"/>
      <c r="BL272" s="7"/>
      <c r="BM272" s="7"/>
      <c r="BN272" s="7"/>
    </row>
    <row r="273" spans="2:68" s="9" customFormat="1" x14ac:dyDescent="0.25">
      <c r="B273" s="4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10"/>
      <c r="AH273" s="10"/>
      <c r="AI273" s="10"/>
      <c r="BP273" s="7"/>
    </row>
    <row r="274" spans="2:68" x14ac:dyDescent="0.25">
      <c r="B274" s="30"/>
      <c r="C274" s="9"/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  <c r="P274" s="23"/>
      <c r="Q274" s="23"/>
      <c r="R274" s="23"/>
      <c r="S274" s="23"/>
      <c r="T274" s="23"/>
      <c r="U274" s="23"/>
      <c r="V274" s="23"/>
      <c r="W274" s="23"/>
      <c r="X274" s="23"/>
      <c r="Y274" s="23"/>
      <c r="Z274" s="23"/>
      <c r="AA274" s="23"/>
      <c r="AB274" s="23"/>
      <c r="AC274" s="23"/>
      <c r="AD274" s="23"/>
      <c r="AE274" s="23"/>
      <c r="AF274" s="23"/>
      <c r="AG274" s="26"/>
      <c r="AH274" s="26"/>
      <c r="AI274" s="27"/>
      <c r="AJ274" s="9"/>
      <c r="AK274" s="9"/>
      <c r="AL274" s="9"/>
      <c r="AM274" s="9"/>
      <c r="AN274" s="9"/>
      <c r="AO274" s="9"/>
      <c r="AP274" s="9"/>
      <c r="AQ274" s="9"/>
      <c r="AR274" s="9"/>
      <c r="AS274" s="9"/>
      <c r="AT274" s="9"/>
      <c r="AU274" s="9"/>
      <c r="AV274" s="9"/>
      <c r="AW274" s="9"/>
      <c r="AX274" s="9"/>
      <c r="AY274" s="9"/>
      <c r="AZ274" s="9"/>
      <c r="BA274" s="9"/>
      <c r="BB274" s="9"/>
      <c r="BC274" s="9"/>
      <c r="BD274" s="9"/>
      <c r="BE274" s="9"/>
      <c r="BF274" s="9"/>
      <c r="BG274" s="9"/>
      <c r="BH274" s="9"/>
      <c r="BI274" s="9"/>
      <c r="BJ274" s="9"/>
      <c r="BK274" s="9"/>
      <c r="BL274" s="9"/>
      <c r="BM274" s="9"/>
      <c r="BN274" s="9"/>
    </row>
    <row r="275" spans="2:68" x14ac:dyDescent="0.25">
      <c r="B275" s="30"/>
      <c r="C275" s="9"/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  <c r="P275" s="23"/>
      <c r="Q275" s="23"/>
      <c r="R275" s="23"/>
      <c r="S275" s="23"/>
      <c r="T275" s="23"/>
      <c r="U275" s="23"/>
      <c r="V275" s="23"/>
      <c r="W275" s="23"/>
      <c r="X275" s="23"/>
      <c r="Y275" s="23"/>
      <c r="Z275" s="23"/>
      <c r="AA275" s="23"/>
      <c r="AB275" s="23"/>
      <c r="AC275" s="23"/>
      <c r="AD275" s="23"/>
      <c r="AE275" s="23"/>
      <c r="AF275" s="23"/>
      <c r="AG275" s="26"/>
      <c r="AH275" s="26"/>
      <c r="AI275" s="27"/>
      <c r="AJ275" s="9"/>
      <c r="AK275" s="9"/>
      <c r="AL275" s="9"/>
      <c r="AM275" s="9"/>
      <c r="AN275" s="9"/>
      <c r="AO275" s="9"/>
      <c r="AP275" s="9"/>
      <c r="AQ275" s="9"/>
      <c r="AR275" s="9"/>
      <c r="AS275" s="9"/>
      <c r="AT275" s="9"/>
      <c r="AU275" s="9"/>
      <c r="AV275" s="9"/>
      <c r="AW275" s="9"/>
      <c r="AX275" s="9"/>
      <c r="AY275" s="9"/>
      <c r="AZ275" s="9"/>
      <c r="BA275" s="9"/>
      <c r="BB275" s="9"/>
      <c r="BC275" s="9"/>
      <c r="BD275" s="9"/>
      <c r="BE275" s="9"/>
      <c r="BF275" s="9"/>
      <c r="BG275" s="9"/>
      <c r="BH275" s="9"/>
      <c r="BI275" s="9"/>
      <c r="BJ275" s="9"/>
      <c r="BK275" s="9"/>
      <c r="BL275" s="9"/>
      <c r="BM275" s="9"/>
      <c r="BN275" s="9"/>
    </row>
    <row r="276" spans="2:68" x14ac:dyDescent="0.25">
      <c r="B276" s="30"/>
      <c r="C276" s="9"/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  <c r="P276" s="23"/>
      <c r="Q276" s="23"/>
      <c r="R276" s="23"/>
      <c r="S276" s="23"/>
      <c r="T276" s="23"/>
      <c r="U276" s="23"/>
      <c r="V276" s="23"/>
      <c r="W276" s="23"/>
      <c r="X276" s="23"/>
      <c r="Y276" s="23"/>
      <c r="Z276" s="23"/>
      <c r="AA276" s="23"/>
      <c r="AB276" s="23"/>
      <c r="AC276" s="23"/>
      <c r="AD276" s="23"/>
      <c r="AE276" s="23"/>
      <c r="AF276" s="23"/>
      <c r="AG276" s="26"/>
      <c r="AH276" s="26"/>
      <c r="AI276" s="27"/>
      <c r="AJ276" s="9"/>
      <c r="AK276" s="9"/>
      <c r="AL276" s="9"/>
      <c r="AM276" s="9"/>
      <c r="AN276" s="9"/>
      <c r="AO276" s="9"/>
      <c r="AP276" s="9"/>
      <c r="AQ276" s="9"/>
      <c r="AR276" s="9"/>
      <c r="AS276" s="9"/>
      <c r="AT276" s="9"/>
      <c r="AU276" s="9"/>
      <c r="AV276" s="9"/>
      <c r="AW276" s="9"/>
      <c r="AX276" s="9"/>
      <c r="AY276" s="9"/>
      <c r="AZ276" s="9"/>
      <c r="BA276" s="9"/>
      <c r="BB276" s="9"/>
      <c r="BC276" s="9"/>
      <c r="BD276" s="9"/>
      <c r="BE276" s="9"/>
      <c r="BF276" s="9"/>
      <c r="BG276" s="9"/>
      <c r="BH276" s="9"/>
      <c r="BI276" s="9"/>
      <c r="BJ276" s="9"/>
      <c r="BK276" s="9"/>
      <c r="BL276" s="9"/>
      <c r="BM276" s="9"/>
      <c r="BN276" s="9"/>
    </row>
    <row r="277" spans="2:68" x14ac:dyDescent="0.25">
      <c r="B277" s="30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  <c r="AB277" s="9"/>
      <c r="AC277" s="9"/>
      <c r="AD277" s="9"/>
      <c r="AE277" s="9"/>
      <c r="AF277" s="9"/>
      <c r="AG277" s="26"/>
      <c r="AH277" s="26"/>
      <c r="AI277" s="27"/>
      <c r="AJ277" s="9"/>
      <c r="AK277" s="9"/>
      <c r="AL277" s="9"/>
      <c r="AM277" s="9"/>
      <c r="AN277" s="9"/>
      <c r="AO277" s="9"/>
      <c r="AP277" s="9"/>
      <c r="AQ277" s="9"/>
      <c r="AR277" s="9"/>
      <c r="AS277" s="9"/>
      <c r="AT277" s="9"/>
      <c r="AU277" s="9"/>
      <c r="AV277" s="9"/>
      <c r="AW277" s="9"/>
      <c r="AX277" s="9"/>
      <c r="AY277" s="9"/>
      <c r="AZ277" s="9"/>
      <c r="BA277" s="9"/>
      <c r="BB277" s="9"/>
      <c r="BC277" s="9"/>
      <c r="BD277" s="9"/>
      <c r="BE277" s="9"/>
      <c r="BF277" s="9"/>
      <c r="BG277" s="9"/>
      <c r="BH277" s="9"/>
      <c r="BI277" s="9"/>
      <c r="BJ277" s="9"/>
      <c r="BK277" s="9"/>
      <c r="BL277" s="9"/>
      <c r="BM277" s="9"/>
      <c r="BN277" s="9"/>
    </row>
    <row r="278" spans="2:68" x14ac:dyDescent="0.25">
      <c r="B278" s="30"/>
      <c r="C278" s="9"/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  <c r="P278" s="23"/>
      <c r="Q278" s="23"/>
      <c r="R278" s="23"/>
      <c r="S278" s="23"/>
      <c r="T278" s="23"/>
      <c r="U278" s="23"/>
      <c r="V278" s="23"/>
      <c r="W278" s="23"/>
      <c r="X278" s="23"/>
      <c r="Y278" s="23"/>
      <c r="Z278" s="23"/>
      <c r="AA278" s="23"/>
      <c r="AB278" s="23"/>
      <c r="AC278" s="23"/>
      <c r="AD278" s="23"/>
      <c r="AE278" s="23"/>
      <c r="AF278" s="23"/>
      <c r="AG278" s="26"/>
      <c r="AH278" s="26"/>
      <c r="AI278" s="27"/>
      <c r="AJ278" s="9"/>
      <c r="AK278" s="9"/>
      <c r="AL278" s="9"/>
      <c r="AM278" s="9"/>
      <c r="AN278" s="9"/>
      <c r="AO278" s="9"/>
      <c r="AP278" s="9"/>
      <c r="AQ278" s="9"/>
      <c r="AR278" s="9"/>
      <c r="AS278" s="9"/>
      <c r="AT278" s="9"/>
      <c r="AU278" s="9"/>
      <c r="AV278" s="9"/>
      <c r="AW278" s="9"/>
      <c r="AX278" s="9"/>
      <c r="AY278" s="9"/>
      <c r="AZ278" s="9"/>
      <c r="BA278" s="9"/>
      <c r="BB278" s="9"/>
      <c r="BC278" s="9"/>
      <c r="BD278" s="9"/>
      <c r="BE278" s="9"/>
      <c r="BF278" s="9"/>
      <c r="BG278" s="9"/>
      <c r="BH278" s="9"/>
      <c r="BI278" s="9"/>
      <c r="BJ278" s="9"/>
      <c r="BK278" s="9"/>
      <c r="BL278" s="9"/>
      <c r="BM278" s="9"/>
      <c r="BN278" s="9"/>
    </row>
    <row r="279" spans="2:68" x14ac:dyDescent="0.25">
      <c r="B279" s="30"/>
      <c r="C279" s="9"/>
      <c r="D279" s="28"/>
      <c r="E279" s="28"/>
      <c r="F279" s="28"/>
      <c r="G279" s="28"/>
      <c r="H279" s="28"/>
      <c r="I279" s="28"/>
      <c r="J279" s="28"/>
      <c r="K279" s="28"/>
      <c r="L279" s="28"/>
      <c r="M279" s="28"/>
      <c r="N279" s="28"/>
      <c r="O279" s="28"/>
      <c r="P279" s="28"/>
      <c r="Q279" s="28"/>
      <c r="R279" s="28"/>
      <c r="S279" s="28"/>
      <c r="T279" s="28"/>
      <c r="U279" s="28"/>
      <c r="V279" s="28"/>
      <c r="W279" s="28"/>
      <c r="X279" s="28"/>
      <c r="Y279" s="28"/>
      <c r="Z279" s="28"/>
      <c r="AA279" s="28"/>
      <c r="AB279" s="28"/>
      <c r="AC279" s="28"/>
      <c r="AD279" s="28"/>
      <c r="AE279" s="28"/>
      <c r="AF279" s="28"/>
      <c r="AG279" s="26"/>
      <c r="AH279" s="26"/>
      <c r="AI279" s="27"/>
      <c r="AJ279" s="9"/>
      <c r="AK279" s="9"/>
      <c r="AL279" s="9"/>
      <c r="AM279" s="9"/>
      <c r="AN279" s="9"/>
      <c r="AO279" s="9"/>
      <c r="AP279" s="9"/>
      <c r="AQ279" s="9"/>
      <c r="AR279" s="9"/>
      <c r="AS279" s="9"/>
      <c r="AT279" s="9"/>
      <c r="AU279" s="9"/>
      <c r="AV279" s="9"/>
      <c r="AW279" s="9"/>
      <c r="AX279" s="9"/>
      <c r="AY279" s="9"/>
      <c r="AZ279" s="9"/>
      <c r="BA279" s="9"/>
      <c r="BB279" s="9"/>
      <c r="BC279" s="9"/>
      <c r="BD279" s="9"/>
      <c r="BE279" s="9"/>
      <c r="BF279" s="9"/>
      <c r="BG279" s="9"/>
      <c r="BH279" s="9"/>
      <c r="BI279" s="9"/>
      <c r="BJ279" s="9"/>
      <c r="BK279" s="9"/>
      <c r="BL279" s="9"/>
      <c r="BM279" s="9"/>
      <c r="BN279" s="9"/>
    </row>
    <row r="280" spans="2:68" s="2" customFormat="1" x14ac:dyDescent="0.25">
      <c r="B280" s="4"/>
      <c r="C280" s="7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26"/>
      <c r="AH280" s="26"/>
      <c r="AI280" s="27"/>
      <c r="AJ280" s="7"/>
      <c r="AK280" s="7"/>
      <c r="AL280" s="7"/>
      <c r="AM280" s="7"/>
      <c r="AN280" s="7"/>
      <c r="AO280" s="7"/>
      <c r="AP280" s="7"/>
      <c r="AQ280" s="7"/>
      <c r="AR280" s="7"/>
      <c r="AS280" s="7"/>
      <c r="AT280" s="7"/>
      <c r="AU280" s="7"/>
      <c r="AV280" s="7"/>
      <c r="AW280" s="7"/>
      <c r="AX280" s="7"/>
      <c r="AY280" s="7"/>
      <c r="AZ280" s="7"/>
      <c r="BA280" s="7"/>
      <c r="BB280" s="7"/>
      <c r="BC280" s="7"/>
      <c r="BD280" s="7"/>
      <c r="BE280" s="7"/>
      <c r="BF280" s="7"/>
      <c r="BG280" s="7"/>
      <c r="BH280" s="7"/>
      <c r="BI280" s="7"/>
      <c r="BJ280" s="7"/>
      <c r="BK280" s="7"/>
      <c r="BL280" s="7"/>
      <c r="BM280" s="7"/>
      <c r="BN280" s="7"/>
    </row>
    <row r="281" spans="2:68" x14ac:dyDescent="0.25"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  <c r="AB281" s="9"/>
      <c r="AC281" s="9"/>
      <c r="AD281" s="9"/>
      <c r="AE281" s="9"/>
      <c r="AF281" s="9"/>
      <c r="AG281" s="9"/>
      <c r="AH281" s="9"/>
      <c r="AI281" s="9"/>
      <c r="AJ281" s="9"/>
      <c r="AK281" s="9"/>
      <c r="AL281" s="9"/>
      <c r="AM281" s="9"/>
      <c r="AN281" s="9"/>
      <c r="AO281" s="9"/>
      <c r="AP281" s="9"/>
      <c r="AQ281" s="9"/>
      <c r="AR281" s="9"/>
      <c r="AS281" s="9"/>
      <c r="AT281" s="9"/>
      <c r="AU281" s="9"/>
      <c r="AV281" s="9"/>
      <c r="AW281" s="9"/>
      <c r="AX281" s="9"/>
      <c r="AY281" s="9"/>
      <c r="AZ281" s="9"/>
      <c r="BA281" s="9"/>
      <c r="BB281" s="9"/>
      <c r="BC281" s="9"/>
      <c r="BD281" s="9"/>
      <c r="BE281" s="9"/>
      <c r="BF281" s="9"/>
      <c r="BG281" s="9"/>
      <c r="BH281" s="9"/>
      <c r="BI281" s="9"/>
      <c r="BJ281" s="9"/>
      <c r="BK281" s="9"/>
      <c r="BL281" s="9"/>
      <c r="BM281" s="9"/>
      <c r="BN281" s="9"/>
    </row>
    <row r="282" spans="2:68" s="5" customFormat="1" x14ac:dyDescent="0.25">
      <c r="B282" s="12"/>
      <c r="C282" s="6"/>
      <c r="D282" s="21"/>
      <c r="E282" s="21"/>
      <c r="F282" s="21"/>
      <c r="G282" s="21"/>
      <c r="H282" s="21"/>
      <c r="I282" s="21"/>
      <c r="J282" s="21"/>
      <c r="K282" s="21"/>
      <c r="L282" s="21"/>
      <c r="M282" s="21"/>
      <c r="N282" s="21"/>
      <c r="O282" s="21"/>
      <c r="P282" s="21"/>
      <c r="Q282" s="21"/>
      <c r="R282" s="21"/>
      <c r="S282" s="21"/>
      <c r="T282" s="21"/>
      <c r="U282" s="21"/>
      <c r="V282" s="21"/>
      <c r="W282" s="21"/>
      <c r="X282" s="21"/>
      <c r="Y282" s="21"/>
      <c r="Z282" s="21"/>
      <c r="AA282" s="21"/>
      <c r="AB282" s="21"/>
      <c r="AC282" s="21"/>
      <c r="AD282" s="21"/>
      <c r="AE282" s="21"/>
      <c r="AF282" s="21"/>
      <c r="AG282" s="26"/>
      <c r="AH282" s="26"/>
      <c r="AI282" s="27"/>
      <c r="AJ282" s="9"/>
      <c r="AK282" s="22"/>
      <c r="AL282" s="9"/>
      <c r="AM282" s="9"/>
      <c r="AN282" s="9"/>
      <c r="AO282" s="9"/>
      <c r="AP282" s="9"/>
      <c r="AQ282" s="9"/>
      <c r="AR282" s="9"/>
      <c r="AS282" s="9"/>
      <c r="AT282" s="9"/>
      <c r="AU282" s="9"/>
      <c r="AV282" s="9"/>
      <c r="AW282" s="9"/>
      <c r="AX282" s="9"/>
      <c r="AY282" s="9"/>
      <c r="AZ282" s="9"/>
      <c r="BA282" s="9"/>
      <c r="BB282" s="9"/>
      <c r="BC282" s="9"/>
      <c r="BD282" s="9"/>
      <c r="BE282" s="9"/>
      <c r="BF282" s="9"/>
      <c r="BG282" s="9"/>
      <c r="BH282" s="9"/>
      <c r="BI282" s="9"/>
      <c r="BJ282" s="9"/>
      <c r="BK282" s="9"/>
      <c r="BL282" s="9"/>
      <c r="BM282" s="9"/>
      <c r="BN282" s="9"/>
    </row>
    <row r="283" spans="2:68" s="5" customFormat="1" x14ac:dyDescent="0.25">
      <c r="B283" s="31"/>
      <c r="C283" s="32"/>
      <c r="D283" s="21"/>
      <c r="E283" s="21"/>
      <c r="F283" s="21"/>
      <c r="G283" s="21"/>
      <c r="H283" s="21"/>
      <c r="I283" s="21"/>
      <c r="J283" s="21"/>
      <c r="K283" s="21"/>
      <c r="L283" s="21"/>
      <c r="M283" s="21"/>
      <c r="N283" s="21"/>
      <c r="O283" s="21"/>
      <c r="P283" s="21"/>
      <c r="Q283" s="21"/>
      <c r="R283" s="21"/>
      <c r="S283" s="21"/>
      <c r="T283" s="21"/>
      <c r="U283" s="21"/>
      <c r="V283" s="21"/>
      <c r="W283" s="21"/>
      <c r="X283" s="21"/>
      <c r="Y283" s="21"/>
      <c r="Z283" s="21"/>
      <c r="AA283" s="21"/>
      <c r="AB283" s="21"/>
      <c r="AC283" s="21"/>
      <c r="AD283" s="21"/>
      <c r="AE283" s="21"/>
      <c r="AF283" s="21"/>
      <c r="AG283" s="26"/>
      <c r="AH283" s="26"/>
      <c r="AI283" s="27"/>
      <c r="AJ283" s="9"/>
      <c r="AK283" s="22"/>
      <c r="AL283" s="9"/>
      <c r="AM283" s="9"/>
      <c r="AN283" s="9"/>
      <c r="AO283" s="9"/>
      <c r="AP283" s="9"/>
      <c r="AQ283" s="9"/>
      <c r="AR283" s="9"/>
      <c r="AS283" s="9"/>
      <c r="AT283" s="9"/>
      <c r="AU283" s="9"/>
      <c r="AV283" s="9"/>
      <c r="AW283" s="9"/>
      <c r="AX283" s="9"/>
      <c r="AY283" s="9"/>
      <c r="AZ283" s="9"/>
      <c r="BA283" s="9"/>
      <c r="BB283" s="9"/>
      <c r="BC283" s="9"/>
      <c r="BD283" s="9"/>
      <c r="BE283" s="9"/>
      <c r="BF283" s="9"/>
      <c r="BG283" s="9"/>
      <c r="BH283" s="9"/>
      <c r="BI283" s="9"/>
      <c r="BJ283" s="9"/>
      <c r="BK283" s="9"/>
      <c r="BL283" s="9"/>
      <c r="BM283" s="9"/>
      <c r="BN283" s="9"/>
    </row>
    <row r="284" spans="2:68" s="5" customFormat="1" x14ac:dyDescent="0.25">
      <c r="B284" s="12"/>
      <c r="C284" s="6"/>
      <c r="D284" s="21"/>
      <c r="E284" s="21"/>
      <c r="F284" s="21"/>
      <c r="G284" s="21"/>
      <c r="H284" s="21"/>
      <c r="I284" s="21"/>
      <c r="J284" s="21"/>
      <c r="K284" s="21"/>
      <c r="L284" s="21"/>
      <c r="M284" s="21"/>
      <c r="N284" s="21"/>
      <c r="O284" s="21"/>
      <c r="P284" s="21"/>
      <c r="Q284" s="21"/>
      <c r="R284" s="21"/>
      <c r="S284" s="21"/>
      <c r="T284" s="21"/>
      <c r="U284" s="21"/>
      <c r="V284" s="21"/>
      <c r="W284" s="21"/>
      <c r="X284" s="21"/>
      <c r="Y284" s="21"/>
      <c r="Z284" s="21"/>
      <c r="AA284" s="21"/>
      <c r="AB284" s="21"/>
      <c r="AC284" s="21"/>
      <c r="AD284" s="21"/>
      <c r="AE284" s="21"/>
      <c r="AF284" s="21"/>
      <c r="AG284" s="26"/>
      <c r="AH284" s="26"/>
      <c r="AI284" s="27"/>
      <c r="AJ284" s="9"/>
      <c r="AK284" s="22"/>
      <c r="AL284" s="9"/>
      <c r="AM284" s="9"/>
      <c r="AN284" s="9"/>
      <c r="AO284" s="9"/>
      <c r="AP284" s="9"/>
      <c r="AQ284" s="9"/>
      <c r="AR284" s="9"/>
      <c r="AS284" s="9"/>
      <c r="AT284" s="9"/>
      <c r="AU284" s="9"/>
      <c r="AV284" s="9"/>
      <c r="AW284" s="9"/>
      <c r="AX284" s="9"/>
      <c r="AY284" s="9"/>
      <c r="AZ284" s="9"/>
      <c r="BA284" s="9"/>
      <c r="BB284" s="9"/>
      <c r="BC284" s="9"/>
      <c r="BD284" s="9"/>
      <c r="BE284" s="9"/>
      <c r="BF284" s="9"/>
      <c r="BG284" s="9"/>
      <c r="BH284" s="9"/>
      <c r="BI284" s="9"/>
      <c r="BJ284" s="9"/>
      <c r="BK284" s="9"/>
      <c r="BL284" s="9"/>
      <c r="BM284" s="9"/>
      <c r="BN284" s="9"/>
    </row>
    <row r="285" spans="2:68" s="5" customFormat="1" x14ac:dyDescent="0.25">
      <c r="B285" s="12"/>
      <c r="C285" s="6"/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  <c r="P285" s="23"/>
      <c r="Q285" s="23"/>
      <c r="R285" s="23"/>
      <c r="S285" s="23"/>
      <c r="T285" s="23"/>
      <c r="U285" s="23"/>
      <c r="V285" s="23"/>
      <c r="W285" s="23"/>
      <c r="X285" s="23"/>
      <c r="Y285" s="23"/>
      <c r="Z285" s="23"/>
      <c r="AA285" s="23"/>
      <c r="AB285" s="23"/>
      <c r="AC285" s="23"/>
      <c r="AD285" s="23"/>
      <c r="AE285" s="23"/>
      <c r="AF285" s="23"/>
      <c r="AG285" s="26"/>
      <c r="AH285" s="26"/>
      <c r="AI285" s="27"/>
      <c r="AJ285" s="9"/>
      <c r="AK285" s="22"/>
      <c r="AL285" s="9"/>
      <c r="AM285" s="9"/>
      <c r="AN285" s="9"/>
      <c r="AO285" s="9"/>
      <c r="AP285" s="9"/>
      <c r="AQ285" s="9"/>
      <c r="AR285" s="9"/>
      <c r="AS285" s="9"/>
      <c r="AT285" s="9"/>
      <c r="AU285" s="9"/>
      <c r="AV285" s="9"/>
      <c r="AW285" s="9"/>
      <c r="AX285" s="9"/>
      <c r="AY285" s="9"/>
      <c r="AZ285" s="9"/>
      <c r="BA285" s="9"/>
      <c r="BB285" s="9"/>
      <c r="BC285" s="9"/>
      <c r="BD285" s="9"/>
      <c r="BE285" s="9"/>
      <c r="BF285" s="9"/>
      <c r="BG285" s="9"/>
      <c r="BH285" s="9"/>
      <c r="BI285" s="9"/>
      <c r="BJ285" s="9"/>
      <c r="BK285" s="9"/>
      <c r="BL285" s="9"/>
      <c r="BM285" s="9"/>
      <c r="BN285" s="9"/>
    </row>
    <row r="286" spans="2:68" x14ac:dyDescent="0.25">
      <c r="B286" s="4"/>
      <c r="C286" s="9"/>
      <c r="D286" s="33"/>
      <c r="E286" s="33"/>
      <c r="F286" s="33"/>
      <c r="G286" s="33"/>
      <c r="H286" s="33"/>
      <c r="I286" s="33"/>
      <c r="J286" s="33"/>
      <c r="K286" s="33"/>
      <c r="L286" s="33"/>
      <c r="M286" s="33"/>
      <c r="N286" s="33"/>
      <c r="O286" s="33"/>
      <c r="P286" s="33"/>
      <c r="Q286" s="33"/>
      <c r="R286" s="33"/>
      <c r="S286" s="33"/>
      <c r="T286" s="33"/>
      <c r="U286" s="33"/>
      <c r="V286" s="33"/>
      <c r="W286" s="33"/>
      <c r="X286" s="33"/>
      <c r="Y286" s="33"/>
      <c r="Z286" s="33"/>
      <c r="AA286" s="33"/>
      <c r="AB286" s="33"/>
      <c r="AC286" s="33"/>
      <c r="AD286" s="33"/>
      <c r="AE286" s="33"/>
      <c r="AF286" s="33"/>
      <c r="AG286" s="26"/>
      <c r="AH286" s="26"/>
      <c r="AI286" s="27"/>
      <c r="AJ286" s="9"/>
      <c r="AK286" s="9"/>
      <c r="AL286" s="9"/>
      <c r="AM286" s="9"/>
      <c r="AN286" s="9"/>
      <c r="AO286" s="9"/>
      <c r="AP286" s="9"/>
      <c r="AQ286" s="9"/>
      <c r="AR286" s="9"/>
      <c r="AS286" s="9"/>
      <c r="AT286" s="9"/>
      <c r="AU286" s="9"/>
      <c r="AV286" s="9"/>
      <c r="AW286" s="9"/>
      <c r="AX286" s="9"/>
      <c r="AY286" s="9"/>
      <c r="AZ286" s="9"/>
      <c r="BA286" s="9"/>
      <c r="BB286" s="9"/>
      <c r="BC286" s="9"/>
      <c r="BD286" s="9"/>
      <c r="BE286" s="9"/>
      <c r="BF286" s="9"/>
      <c r="BG286" s="9"/>
      <c r="BH286" s="9"/>
      <c r="BI286" s="9"/>
      <c r="BJ286" s="9"/>
      <c r="BK286" s="9"/>
      <c r="BL286" s="9"/>
      <c r="BM286" s="9"/>
      <c r="BN286" s="9"/>
    </row>
    <row r="287" spans="2:68" x14ac:dyDescent="0.25">
      <c r="B287" s="4"/>
      <c r="C287" s="9"/>
      <c r="D287" s="21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  <c r="AA287" s="9"/>
      <c r="AB287" s="9"/>
      <c r="AC287" s="9"/>
      <c r="AD287" s="9"/>
      <c r="AE287" s="9"/>
      <c r="AF287" s="9"/>
      <c r="AG287" s="9"/>
      <c r="AH287" s="9"/>
      <c r="AI287" s="9"/>
      <c r="AJ287" s="9"/>
      <c r="AK287" s="9"/>
      <c r="AL287" s="9"/>
      <c r="AM287" s="9"/>
      <c r="AN287" s="9"/>
      <c r="AO287" s="9"/>
      <c r="AP287" s="9"/>
      <c r="AQ287" s="9"/>
      <c r="AR287" s="9"/>
      <c r="AS287" s="9"/>
      <c r="AT287" s="9"/>
      <c r="AU287" s="9"/>
      <c r="AV287" s="9"/>
      <c r="AW287" s="9"/>
      <c r="AX287" s="9"/>
      <c r="AY287" s="9"/>
      <c r="AZ287" s="9"/>
      <c r="BA287" s="9"/>
      <c r="BB287" s="9"/>
      <c r="BC287" s="9"/>
      <c r="BD287" s="9"/>
      <c r="BE287" s="9"/>
      <c r="BF287" s="9"/>
      <c r="BG287" s="9"/>
      <c r="BH287" s="9"/>
      <c r="BI287" s="9"/>
      <c r="BJ287" s="9"/>
      <c r="BK287" s="9"/>
      <c r="BL287" s="9"/>
      <c r="BM287" s="9"/>
      <c r="BN287" s="9"/>
    </row>
    <row r="288" spans="2:68" x14ac:dyDescent="0.25">
      <c r="B288" s="24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  <c r="AB288" s="9"/>
      <c r="AC288" s="9"/>
      <c r="AD288" s="9"/>
      <c r="AE288" s="9"/>
      <c r="AF288" s="9"/>
      <c r="AG288" s="26"/>
      <c r="AH288" s="26"/>
      <c r="AI288" s="27"/>
      <c r="AJ288" s="9"/>
      <c r="AK288" s="9"/>
      <c r="AL288" s="9"/>
      <c r="AM288" s="9"/>
      <c r="AN288" s="9"/>
      <c r="AO288" s="9"/>
      <c r="AP288" s="9"/>
      <c r="AQ288" s="9"/>
      <c r="AR288" s="9"/>
      <c r="AS288" s="9"/>
      <c r="AT288" s="9"/>
      <c r="AU288" s="9"/>
      <c r="AV288" s="9"/>
      <c r="AW288" s="9"/>
      <c r="AX288" s="9"/>
      <c r="AY288" s="9"/>
      <c r="AZ288" s="9"/>
      <c r="BA288" s="9"/>
      <c r="BB288" s="9"/>
      <c r="BC288" s="9"/>
      <c r="BD288" s="9"/>
      <c r="BE288" s="9"/>
      <c r="BF288" s="9"/>
      <c r="BG288" s="9"/>
      <c r="BH288" s="9"/>
      <c r="BI288" s="9"/>
      <c r="BJ288" s="9"/>
      <c r="BK288" s="9"/>
      <c r="BL288" s="9"/>
      <c r="BM288" s="9"/>
      <c r="BN288" s="9"/>
    </row>
    <row r="289" spans="2:66" x14ac:dyDescent="0.25">
      <c r="B289" s="24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  <c r="AA289" s="9"/>
      <c r="AB289" s="9"/>
      <c r="AC289" s="9"/>
      <c r="AD289" s="9"/>
      <c r="AE289" s="9"/>
      <c r="AF289" s="9"/>
      <c r="AG289" s="26"/>
      <c r="AH289" s="26"/>
      <c r="AI289" s="27"/>
      <c r="AJ289" s="9"/>
      <c r="AK289" s="9"/>
      <c r="AL289" s="9"/>
      <c r="AM289" s="9"/>
      <c r="AN289" s="9"/>
      <c r="AO289" s="9"/>
      <c r="AP289" s="9"/>
      <c r="AQ289" s="9"/>
      <c r="AR289" s="9"/>
      <c r="AS289" s="9"/>
      <c r="AT289" s="9"/>
      <c r="AU289" s="9"/>
      <c r="AV289" s="9"/>
      <c r="AW289" s="9"/>
      <c r="AX289" s="9"/>
      <c r="AY289" s="9"/>
      <c r="AZ289" s="9"/>
      <c r="BA289" s="9"/>
      <c r="BB289" s="9"/>
      <c r="BC289" s="9"/>
      <c r="BD289" s="9"/>
      <c r="BE289" s="9"/>
      <c r="BF289" s="9"/>
      <c r="BG289" s="9"/>
      <c r="BH289" s="9"/>
      <c r="BI289" s="9"/>
      <c r="BJ289" s="9"/>
      <c r="BK289" s="9"/>
      <c r="BL289" s="9"/>
      <c r="BM289" s="9"/>
      <c r="BN289" s="9"/>
    </row>
    <row r="290" spans="2:66" x14ac:dyDescent="0.25">
      <c r="B290" s="24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9"/>
      <c r="AB290" s="9"/>
      <c r="AC290" s="9"/>
      <c r="AD290" s="9"/>
      <c r="AE290" s="9"/>
      <c r="AF290" s="9"/>
      <c r="AG290" s="26"/>
      <c r="AH290" s="26"/>
      <c r="AI290" s="27"/>
      <c r="AJ290" s="9"/>
      <c r="AK290" s="9"/>
      <c r="AL290" s="9"/>
      <c r="AM290" s="9"/>
      <c r="AN290" s="9"/>
      <c r="AO290" s="9"/>
      <c r="AP290" s="9"/>
      <c r="AQ290" s="9"/>
      <c r="AR290" s="9"/>
      <c r="AS290" s="9"/>
      <c r="AT290" s="9"/>
      <c r="AU290" s="9"/>
      <c r="AV290" s="9"/>
      <c r="AW290" s="9"/>
      <c r="AX290" s="9"/>
      <c r="AY290" s="9"/>
      <c r="AZ290" s="9"/>
      <c r="BA290" s="9"/>
      <c r="BB290" s="9"/>
      <c r="BC290" s="9"/>
      <c r="BD290" s="9"/>
      <c r="BE290" s="9"/>
      <c r="BF290" s="9"/>
      <c r="BG290" s="9"/>
      <c r="BH290" s="9"/>
      <c r="BI290" s="9"/>
      <c r="BJ290" s="9"/>
      <c r="BK290" s="9"/>
      <c r="BL290" s="9"/>
      <c r="BM290" s="9"/>
      <c r="BN290" s="9"/>
    </row>
    <row r="291" spans="2:66" x14ac:dyDescent="0.25">
      <c r="B291" s="24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9"/>
      <c r="AB291" s="9"/>
      <c r="AC291" s="9"/>
      <c r="AD291" s="9"/>
      <c r="AE291" s="9"/>
      <c r="AF291" s="9"/>
      <c r="AG291" s="26"/>
      <c r="AH291" s="26"/>
      <c r="AI291" s="27"/>
      <c r="AJ291" s="9"/>
      <c r="AK291" s="9"/>
      <c r="AL291" s="9"/>
      <c r="AM291" s="9"/>
      <c r="AN291" s="9"/>
      <c r="AO291" s="9"/>
      <c r="AP291" s="9"/>
      <c r="AQ291" s="9"/>
      <c r="AR291" s="9"/>
      <c r="AS291" s="9"/>
      <c r="AT291" s="9"/>
      <c r="AU291" s="9"/>
      <c r="AV291" s="9"/>
      <c r="AW291" s="9"/>
      <c r="AX291" s="9"/>
      <c r="AY291" s="9"/>
      <c r="AZ291" s="9"/>
      <c r="BA291" s="9"/>
      <c r="BB291" s="9"/>
      <c r="BC291" s="9"/>
      <c r="BD291" s="9"/>
      <c r="BE291" s="9"/>
      <c r="BF291" s="9"/>
      <c r="BG291" s="9"/>
      <c r="BH291" s="9"/>
      <c r="BI291" s="9"/>
      <c r="BJ291" s="9"/>
      <c r="BK291" s="9"/>
      <c r="BL291" s="9"/>
      <c r="BM291" s="9"/>
      <c r="BN291" s="9"/>
    </row>
    <row r="292" spans="2:66" s="2" customFormat="1" x14ac:dyDescent="0.25"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26"/>
      <c r="AH292" s="26"/>
      <c r="AI292" s="27"/>
      <c r="AJ292" s="7"/>
      <c r="AK292" s="7"/>
      <c r="AL292" s="7"/>
      <c r="AM292" s="7"/>
      <c r="AN292" s="7"/>
      <c r="AO292" s="7"/>
      <c r="AP292" s="7"/>
      <c r="AQ292" s="7"/>
      <c r="AR292" s="7"/>
      <c r="AS292" s="7"/>
      <c r="AT292" s="7"/>
      <c r="AU292" s="7"/>
      <c r="AV292" s="7"/>
      <c r="AW292" s="7"/>
      <c r="AX292" s="7"/>
      <c r="AY292" s="7"/>
      <c r="AZ292" s="7"/>
      <c r="BA292" s="7"/>
      <c r="BB292" s="7"/>
      <c r="BC292" s="7"/>
      <c r="BD292" s="7"/>
      <c r="BE292" s="7"/>
      <c r="BF292" s="7"/>
      <c r="BG292" s="7"/>
      <c r="BH292" s="7"/>
      <c r="BI292" s="7"/>
      <c r="BJ292" s="7"/>
      <c r="BK292" s="7"/>
      <c r="BL292" s="7"/>
      <c r="BM292" s="7"/>
      <c r="BN292" s="7"/>
    </row>
    <row r="293" spans="2:66" x14ac:dyDescent="0.25"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  <c r="AA293" s="9"/>
      <c r="AB293" s="9"/>
      <c r="AC293" s="9"/>
      <c r="AD293" s="9"/>
      <c r="AE293" s="9"/>
      <c r="AF293" s="9"/>
      <c r="AG293" s="9"/>
      <c r="AH293" s="9"/>
      <c r="AI293" s="9"/>
      <c r="AJ293" s="9"/>
      <c r="AK293" s="9"/>
      <c r="AL293" s="9"/>
      <c r="AM293" s="9"/>
      <c r="AN293" s="9"/>
      <c r="AO293" s="9"/>
      <c r="AP293" s="9"/>
      <c r="AQ293" s="9"/>
      <c r="AR293" s="9"/>
      <c r="AS293" s="9"/>
      <c r="AT293" s="9"/>
      <c r="AU293" s="9"/>
      <c r="AV293" s="9"/>
      <c r="AW293" s="9"/>
      <c r="AX293" s="9"/>
      <c r="AY293" s="9"/>
      <c r="AZ293" s="9"/>
      <c r="BA293" s="9"/>
      <c r="BB293" s="9"/>
      <c r="BC293" s="9"/>
      <c r="BD293" s="9"/>
      <c r="BE293" s="9"/>
      <c r="BF293" s="9"/>
      <c r="BG293" s="9"/>
      <c r="BH293" s="9"/>
      <c r="BI293" s="9"/>
      <c r="BJ293" s="9"/>
      <c r="BK293" s="9"/>
      <c r="BL293" s="9"/>
      <c r="BM293" s="9"/>
      <c r="BN293" s="9"/>
    </row>
    <row r="294" spans="2:66" x14ac:dyDescent="0.25"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  <c r="AA294" s="9"/>
      <c r="AB294" s="9"/>
      <c r="AC294" s="9"/>
      <c r="AD294" s="9"/>
      <c r="AE294" s="9"/>
      <c r="AF294" s="9"/>
      <c r="AG294" s="9"/>
      <c r="AH294" s="9"/>
      <c r="AI294" s="9"/>
      <c r="AJ294" s="9"/>
      <c r="AK294" s="9"/>
      <c r="AL294" s="9"/>
      <c r="AM294" s="9"/>
      <c r="AN294" s="9"/>
      <c r="AO294" s="9"/>
      <c r="AP294" s="9"/>
      <c r="AQ294" s="9"/>
      <c r="AR294" s="9"/>
      <c r="AS294" s="9"/>
      <c r="AT294" s="9"/>
      <c r="AU294" s="9"/>
      <c r="AV294" s="9"/>
      <c r="AW294" s="9"/>
      <c r="AX294" s="9"/>
      <c r="AY294" s="9"/>
      <c r="AZ294" s="9"/>
      <c r="BA294" s="9"/>
      <c r="BB294" s="9"/>
      <c r="BC294" s="9"/>
      <c r="BD294" s="9"/>
      <c r="BE294" s="9"/>
      <c r="BF294" s="9"/>
      <c r="BG294" s="9"/>
      <c r="BH294" s="9"/>
      <c r="BI294" s="9"/>
      <c r="BJ294" s="9"/>
      <c r="BK294" s="9"/>
      <c r="BL294" s="9"/>
      <c r="BM294" s="9"/>
      <c r="BN294" s="9"/>
    </row>
    <row r="295" spans="2:66" x14ac:dyDescent="0.25"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9"/>
      <c r="AB295" s="9"/>
      <c r="AC295" s="9"/>
      <c r="AD295" s="9"/>
      <c r="AE295" s="9"/>
      <c r="AF295" s="9"/>
      <c r="AG295" s="9"/>
      <c r="AH295" s="9"/>
      <c r="AI295" s="9"/>
      <c r="AJ295" s="9"/>
      <c r="AK295" s="9"/>
      <c r="AL295" s="9"/>
      <c r="AM295" s="9"/>
      <c r="AN295" s="9"/>
      <c r="AO295" s="9"/>
      <c r="AP295" s="9"/>
      <c r="AQ295" s="9"/>
      <c r="AR295" s="9"/>
      <c r="AS295" s="9"/>
      <c r="AT295" s="9"/>
      <c r="AU295" s="9"/>
      <c r="AV295" s="9"/>
      <c r="AW295" s="9"/>
      <c r="AX295" s="9"/>
      <c r="AY295" s="9"/>
      <c r="AZ295" s="9"/>
      <c r="BA295" s="9"/>
      <c r="BB295" s="9"/>
      <c r="BC295" s="9"/>
      <c r="BD295" s="9"/>
      <c r="BE295" s="9"/>
      <c r="BF295" s="9"/>
      <c r="BG295" s="9"/>
      <c r="BH295" s="9"/>
      <c r="BI295" s="9"/>
      <c r="BJ295" s="9"/>
      <c r="BK295" s="9"/>
      <c r="BL295" s="9"/>
      <c r="BM295" s="9"/>
      <c r="BN295" s="9"/>
    </row>
    <row r="296" spans="2:66" x14ac:dyDescent="0.25"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9"/>
      <c r="AB296" s="9"/>
      <c r="AC296" s="9"/>
      <c r="AD296" s="9"/>
      <c r="AE296" s="9"/>
      <c r="AF296" s="9"/>
      <c r="AG296" s="9"/>
      <c r="AH296" s="9"/>
      <c r="AI296" s="9"/>
      <c r="AJ296" s="9"/>
      <c r="AK296" s="9"/>
      <c r="AL296" s="9"/>
      <c r="AM296" s="9"/>
      <c r="AN296" s="9"/>
      <c r="AO296" s="9"/>
      <c r="AP296" s="9"/>
      <c r="AQ296" s="9"/>
      <c r="AR296" s="9"/>
      <c r="AS296" s="9"/>
      <c r="AT296" s="9"/>
      <c r="AU296" s="9"/>
      <c r="AV296" s="9"/>
      <c r="AW296" s="9"/>
      <c r="AX296" s="9"/>
      <c r="AY296" s="9"/>
      <c r="AZ296" s="9"/>
      <c r="BA296" s="9"/>
      <c r="BB296" s="9"/>
      <c r="BC296" s="9"/>
      <c r="BD296" s="9"/>
      <c r="BE296" s="9"/>
      <c r="BF296" s="9"/>
      <c r="BG296" s="9"/>
      <c r="BH296" s="9"/>
      <c r="BI296" s="9"/>
      <c r="BJ296" s="9"/>
      <c r="BK296" s="9"/>
      <c r="BL296" s="9"/>
      <c r="BM296" s="9"/>
      <c r="BN296" s="9"/>
    </row>
    <row r="297" spans="2:66" x14ac:dyDescent="0.25"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  <c r="AA297" s="9"/>
      <c r="AB297" s="9"/>
      <c r="AC297" s="9"/>
      <c r="AD297" s="9"/>
      <c r="AE297" s="9"/>
      <c r="AF297" s="9"/>
      <c r="AG297" s="9"/>
      <c r="AH297" s="9"/>
      <c r="AI297" s="9"/>
      <c r="AJ297" s="9"/>
      <c r="AK297" s="9"/>
      <c r="AL297" s="9"/>
      <c r="AM297" s="9"/>
      <c r="AN297" s="9"/>
      <c r="AO297" s="9"/>
      <c r="AP297" s="9"/>
      <c r="AQ297" s="9"/>
      <c r="AR297" s="9"/>
      <c r="AS297" s="9"/>
      <c r="AT297" s="9"/>
      <c r="AU297" s="9"/>
      <c r="AV297" s="9"/>
      <c r="AW297" s="9"/>
      <c r="AX297" s="9"/>
      <c r="AY297" s="9"/>
      <c r="AZ297" s="9"/>
      <c r="BA297" s="9"/>
      <c r="BB297" s="9"/>
      <c r="BC297" s="9"/>
      <c r="BD297" s="9"/>
      <c r="BE297" s="9"/>
      <c r="BF297" s="9"/>
      <c r="BG297" s="9"/>
      <c r="BH297" s="9"/>
      <c r="BI297" s="9"/>
      <c r="BJ297" s="9"/>
      <c r="BK297" s="9"/>
      <c r="BL297" s="9"/>
      <c r="BM297" s="9"/>
      <c r="BN297" s="9"/>
    </row>
    <row r="298" spans="2:66" x14ac:dyDescent="0.25"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9"/>
      <c r="AB298" s="9"/>
      <c r="AC298" s="9"/>
      <c r="AD298" s="9"/>
      <c r="AE298" s="9"/>
      <c r="AF298" s="9"/>
      <c r="AG298" s="9"/>
      <c r="AH298" s="9"/>
      <c r="AI298" s="9"/>
      <c r="AJ298" s="9"/>
      <c r="AK298" s="9"/>
      <c r="AL298" s="9"/>
      <c r="AM298" s="9"/>
      <c r="AN298" s="9"/>
      <c r="AO298" s="9"/>
      <c r="AP298" s="9"/>
      <c r="AQ298" s="9"/>
      <c r="AR298" s="9"/>
      <c r="AS298" s="9"/>
      <c r="AT298" s="9"/>
      <c r="AU298" s="9"/>
      <c r="AV298" s="9"/>
      <c r="AW298" s="9"/>
      <c r="AX298" s="9"/>
      <c r="AY298" s="9"/>
      <c r="AZ298" s="9"/>
      <c r="BA298" s="9"/>
      <c r="BB298" s="9"/>
      <c r="BC298" s="9"/>
      <c r="BD298" s="9"/>
      <c r="BE298" s="9"/>
      <c r="BF298" s="9"/>
      <c r="BG298" s="9"/>
      <c r="BH298" s="9"/>
      <c r="BI298" s="9"/>
      <c r="BJ298" s="9"/>
      <c r="BK298" s="9"/>
      <c r="BL298" s="9"/>
      <c r="BM298" s="9"/>
      <c r="BN298" s="9"/>
    </row>
    <row r="299" spans="2:66" x14ac:dyDescent="0.25"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  <c r="AA299" s="9"/>
      <c r="AB299" s="9"/>
      <c r="AC299" s="9"/>
      <c r="AD299" s="9"/>
      <c r="AE299" s="9"/>
      <c r="AF299" s="9"/>
      <c r="AG299" s="9"/>
      <c r="AH299" s="9"/>
      <c r="AI299" s="9"/>
      <c r="AJ299" s="9"/>
      <c r="AK299" s="9"/>
      <c r="AL299" s="9"/>
      <c r="AM299" s="9"/>
      <c r="AN299" s="9"/>
      <c r="AO299" s="9"/>
      <c r="AP299" s="9"/>
      <c r="AQ299" s="9"/>
      <c r="AR299" s="9"/>
      <c r="AS299" s="9"/>
      <c r="AT299" s="9"/>
      <c r="AU299" s="9"/>
      <c r="AV299" s="9"/>
      <c r="AW299" s="9"/>
      <c r="AX299" s="9"/>
      <c r="AY299" s="9"/>
      <c r="AZ299" s="9"/>
      <c r="BA299" s="9"/>
      <c r="BB299" s="9"/>
      <c r="BC299" s="9"/>
      <c r="BD299" s="9"/>
      <c r="BE299" s="9"/>
      <c r="BF299" s="9"/>
      <c r="BG299" s="9"/>
      <c r="BH299" s="9"/>
      <c r="BI299" s="9"/>
      <c r="BJ299" s="9"/>
      <c r="BK299" s="9"/>
      <c r="BL299" s="9"/>
      <c r="BM299" s="9"/>
      <c r="BN299" s="9"/>
    </row>
    <row r="300" spans="2:66" x14ac:dyDescent="0.25"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9"/>
      <c r="AB300" s="9"/>
      <c r="AC300" s="9"/>
      <c r="AD300" s="9"/>
      <c r="AE300" s="9"/>
      <c r="AF300" s="9"/>
      <c r="AG300" s="9"/>
      <c r="AH300" s="9"/>
      <c r="AI300" s="9"/>
      <c r="AJ300" s="9"/>
      <c r="AK300" s="9"/>
      <c r="AL300" s="9"/>
      <c r="AM300" s="9"/>
      <c r="AN300" s="9"/>
      <c r="AO300" s="9"/>
      <c r="AP300" s="9"/>
      <c r="AQ300" s="9"/>
      <c r="AR300" s="9"/>
      <c r="AS300" s="9"/>
      <c r="AT300" s="9"/>
      <c r="AU300" s="9"/>
      <c r="AV300" s="9"/>
      <c r="AW300" s="9"/>
      <c r="AX300" s="9"/>
      <c r="AY300" s="9"/>
      <c r="AZ300" s="9"/>
      <c r="BA300" s="9"/>
      <c r="BB300" s="9"/>
      <c r="BC300" s="9"/>
      <c r="BD300" s="9"/>
      <c r="BE300" s="9"/>
      <c r="BF300" s="9"/>
      <c r="BG300" s="9"/>
      <c r="BH300" s="9"/>
      <c r="BI300" s="9"/>
      <c r="BJ300" s="9"/>
      <c r="BK300" s="9"/>
      <c r="BL300" s="9"/>
      <c r="BM300" s="9"/>
      <c r="BN300" s="9"/>
    </row>
    <row r="301" spans="2:66" x14ac:dyDescent="0.25"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9"/>
      <c r="AB301" s="9"/>
      <c r="AC301" s="9"/>
      <c r="AD301" s="9"/>
      <c r="AE301" s="9"/>
      <c r="AF301" s="9"/>
      <c r="AG301" s="9"/>
      <c r="AH301" s="9"/>
      <c r="AI301" s="9"/>
      <c r="AJ301" s="9"/>
      <c r="AK301" s="9"/>
      <c r="AL301" s="9"/>
      <c r="AM301" s="9"/>
      <c r="AN301" s="9"/>
      <c r="AO301" s="9"/>
      <c r="AP301" s="9"/>
      <c r="AQ301" s="9"/>
      <c r="AR301" s="9"/>
      <c r="AS301" s="9"/>
      <c r="AT301" s="9"/>
      <c r="AU301" s="9"/>
      <c r="AV301" s="9"/>
      <c r="AW301" s="9"/>
      <c r="AX301" s="9"/>
      <c r="AY301" s="9"/>
      <c r="AZ301" s="9"/>
      <c r="BA301" s="9"/>
      <c r="BB301" s="9"/>
      <c r="BC301" s="9"/>
      <c r="BD301" s="9"/>
      <c r="BE301" s="9"/>
      <c r="BF301" s="9"/>
      <c r="BG301" s="9"/>
      <c r="BH301" s="9"/>
      <c r="BI301" s="9"/>
      <c r="BJ301" s="9"/>
      <c r="BK301" s="9"/>
      <c r="BL301" s="9"/>
      <c r="BM301" s="9"/>
      <c r="BN301" s="9"/>
    </row>
    <row r="302" spans="2:66" x14ac:dyDescent="0.25"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  <c r="AB302" s="9"/>
      <c r="AC302" s="9"/>
      <c r="AD302" s="9"/>
      <c r="AE302" s="9"/>
      <c r="AF302" s="9"/>
      <c r="AG302" s="9"/>
      <c r="AH302" s="9"/>
      <c r="AI302" s="9"/>
      <c r="AJ302" s="9"/>
      <c r="AK302" s="9"/>
      <c r="AL302" s="9"/>
      <c r="AM302" s="9"/>
      <c r="AN302" s="9"/>
      <c r="AO302" s="9"/>
      <c r="AP302" s="9"/>
      <c r="AQ302" s="9"/>
      <c r="AR302" s="9"/>
      <c r="AS302" s="9"/>
      <c r="AT302" s="9"/>
      <c r="AU302" s="9"/>
      <c r="AV302" s="9"/>
      <c r="AW302" s="9"/>
      <c r="AX302" s="9"/>
      <c r="AY302" s="9"/>
      <c r="AZ302" s="9"/>
      <c r="BA302" s="9"/>
      <c r="BB302" s="9"/>
      <c r="BC302" s="9"/>
      <c r="BD302" s="9"/>
      <c r="BE302" s="9"/>
      <c r="BF302" s="9"/>
      <c r="BG302" s="9"/>
      <c r="BH302" s="9"/>
      <c r="BI302" s="9"/>
      <c r="BJ302" s="9"/>
      <c r="BK302" s="9"/>
      <c r="BL302" s="9"/>
      <c r="BM302" s="9"/>
      <c r="BN302" s="9"/>
    </row>
    <row r="303" spans="2:66" x14ac:dyDescent="0.25"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9"/>
      <c r="AB303" s="9"/>
      <c r="AC303" s="9"/>
      <c r="AD303" s="9"/>
      <c r="AE303" s="9"/>
      <c r="AF303" s="9"/>
      <c r="AG303" s="9"/>
      <c r="AH303" s="9"/>
      <c r="AI303" s="9"/>
      <c r="AJ303" s="9"/>
      <c r="AK303" s="9"/>
      <c r="AL303" s="9"/>
      <c r="AM303" s="9"/>
      <c r="AN303" s="9"/>
      <c r="AO303" s="9"/>
      <c r="AP303" s="9"/>
      <c r="AQ303" s="9"/>
      <c r="AR303" s="9"/>
      <c r="AS303" s="9"/>
      <c r="AT303" s="9"/>
      <c r="AU303" s="9"/>
      <c r="AV303" s="9"/>
      <c r="AW303" s="9"/>
      <c r="AX303" s="9"/>
      <c r="AY303" s="9"/>
      <c r="AZ303" s="9"/>
      <c r="BA303" s="9"/>
      <c r="BB303" s="9"/>
      <c r="BC303" s="9"/>
      <c r="BD303" s="9"/>
      <c r="BE303" s="9"/>
      <c r="BF303" s="9"/>
      <c r="BG303" s="9"/>
      <c r="BH303" s="9"/>
      <c r="BI303" s="9"/>
      <c r="BJ303" s="9"/>
      <c r="BK303" s="9"/>
      <c r="BL303" s="9"/>
      <c r="BM303" s="9"/>
      <c r="BN303" s="9"/>
    </row>
    <row r="304" spans="2:66" x14ac:dyDescent="0.25"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  <c r="AB304" s="9"/>
      <c r="AC304" s="9"/>
      <c r="AD304" s="9"/>
      <c r="AE304" s="9"/>
      <c r="AF304" s="9"/>
      <c r="AG304" s="9"/>
      <c r="AH304" s="9"/>
      <c r="AI304" s="9"/>
      <c r="AJ304" s="9"/>
      <c r="AK304" s="9"/>
      <c r="AL304" s="9"/>
      <c r="AM304" s="9"/>
      <c r="AN304" s="9"/>
      <c r="AO304" s="9"/>
      <c r="AP304" s="9"/>
      <c r="AQ304" s="9"/>
      <c r="AR304" s="9"/>
      <c r="AS304" s="9"/>
      <c r="AT304" s="9"/>
      <c r="AU304" s="9"/>
      <c r="AV304" s="9"/>
      <c r="AW304" s="9"/>
      <c r="AX304" s="9"/>
      <c r="AY304" s="9"/>
      <c r="AZ304" s="9"/>
      <c r="BA304" s="9"/>
      <c r="BB304" s="9"/>
      <c r="BC304" s="9"/>
      <c r="BD304" s="9"/>
      <c r="BE304" s="9"/>
      <c r="BF304" s="9"/>
      <c r="BG304" s="9"/>
      <c r="BH304" s="9"/>
      <c r="BI304" s="9"/>
      <c r="BJ304" s="9"/>
      <c r="BK304" s="9"/>
      <c r="BL304" s="9"/>
      <c r="BM304" s="9"/>
      <c r="BN304" s="9"/>
    </row>
    <row r="305" spans="2:66" x14ac:dyDescent="0.25"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9"/>
      <c r="AB305" s="9"/>
      <c r="AC305" s="9"/>
      <c r="AD305" s="9"/>
      <c r="AE305" s="9"/>
      <c r="AF305" s="9"/>
      <c r="AG305" s="9"/>
      <c r="AH305" s="9"/>
      <c r="AI305" s="9"/>
      <c r="AJ305" s="9"/>
      <c r="AK305" s="9"/>
      <c r="AL305" s="9"/>
      <c r="AM305" s="9"/>
      <c r="AN305" s="9"/>
      <c r="AO305" s="9"/>
      <c r="AP305" s="9"/>
      <c r="AQ305" s="9"/>
      <c r="AR305" s="9"/>
      <c r="AS305" s="9"/>
      <c r="AT305" s="9"/>
      <c r="AU305" s="9"/>
      <c r="AV305" s="9"/>
      <c r="AW305" s="9"/>
      <c r="AX305" s="9"/>
      <c r="AY305" s="9"/>
      <c r="AZ305" s="9"/>
      <c r="BA305" s="9"/>
      <c r="BB305" s="9"/>
      <c r="BC305" s="9"/>
      <c r="BD305" s="9"/>
      <c r="BE305" s="9"/>
      <c r="BF305" s="9"/>
      <c r="BG305" s="9"/>
      <c r="BH305" s="9"/>
      <c r="BI305" s="9"/>
      <c r="BJ305" s="9"/>
      <c r="BK305" s="9"/>
      <c r="BL305" s="9"/>
      <c r="BM305" s="9"/>
      <c r="BN305" s="9"/>
    </row>
    <row r="306" spans="2:66" x14ac:dyDescent="0.25"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  <c r="AB306" s="9"/>
      <c r="AC306" s="9"/>
      <c r="AD306" s="9"/>
      <c r="AE306" s="9"/>
      <c r="AF306" s="9"/>
      <c r="AG306" s="9"/>
      <c r="AH306" s="9"/>
      <c r="AI306" s="9"/>
      <c r="AJ306" s="9"/>
      <c r="AK306" s="9"/>
      <c r="AL306" s="9"/>
      <c r="AM306" s="9"/>
      <c r="AN306" s="9"/>
      <c r="AO306" s="9"/>
      <c r="AP306" s="9"/>
      <c r="AQ306" s="9"/>
      <c r="AR306" s="9"/>
      <c r="AS306" s="9"/>
      <c r="AT306" s="9"/>
      <c r="AU306" s="9"/>
      <c r="AV306" s="9"/>
      <c r="AW306" s="9"/>
      <c r="AX306" s="9"/>
      <c r="AY306" s="9"/>
      <c r="AZ306" s="9"/>
      <c r="BA306" s="9"/>
      <c r="BB306" s="9"/>
      <c r="BC306" s="9"/>
      <c r="BD306" s="9"/>
      <c r="BE306" s="9"/>
      <c r="BF306" s="9"/>
      <c r="BG306" s="9"/>
      <c r="BH306" s="9"/>
      <c r="BI306" s="9"/>
      <c r="BJ306" s="9"/>
      <c r="BK306" s="9"/>
      <c r="BL306" s="9"/>
      <c r="BM306" s="9"/>
      <c r="BN306" s="9"/>
    </row>
    <row r="307" spans="2:66" x14ac:dyDescent="0.25"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  <c r="AB307" s="9"/>
      <c r="AC307" s="9"/>
      <c r="AD307" s="9"/>
      <c r="AE307" s="9"/>
      <c r="AF307" s="9"/>
      <c r="AG307" s="9"/>
      <c r="AH307" s="9"/>
      <c r="AI307" s="9"/>
      <c r="AJ307" s="9"/>
      <c r="AK307" s="9"/>
      <c r="AL307" s="9"/>
      <c r="AM307" s="9"/>
      <c r="AN307" s="9"/>
      <c r="AO307" s="9"/>
      <c r="AP307" s="9"/>
      <c r="AQ307" s="9"/>
      <c r="AR307" s="9"/>
      <c r="AS307" s="9"/>
      <c r="AT307" s="9"/>
      <c r="AU307" s="9"/>
      <c r="AV307" s="9"/>
      <c r="AW307" s="9"/>
      <c r="AX307" s="9"/>
      <c r="AY307" s="9"/>
      <c r="AZ307" s="9"/>
      <c r="BA307" s="9"/>
      <c r="BB307" s="9"/>
      <c r="BC307" s="9"/>
      <c r="BD307" s="9"/>
      <c r="BE307" s="9"/>
      <c r="BF307" s="9"/>
      <c r="BG307" s="9"/>
      <c r="BH307" s="9"/>
      <c r="BI307" s="9"/>
      <c r="BJ307" s="9"/>
      <c r="BK307" s="9"/>
      <c r="BL307" s="9"/>
      <c r="BM307" s="9"/>
      <c r="BN307" s="9"/>
    </row>
    <row r="308" spans="2:66" x14ac:dyDescent="0.25"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  <c r="AB308" s="9"/>
      <c r="AC308" s="9"/>
      <c r="AD308" s="9"/>
      <c r="AE308" s="9"/>
      <c r="AF308" s="9"/>
      <c r="AG308" s="9"/>
      <c r="AH308" s="9"/>
      <c r="AI308" s="9"/>
      <c r="AJ308" s="9"/>
      <c r="AK308" s="9"/>
      <c r="AL308" s="9"/>
      <c r="AM308" s="9"/>
      <c r="AN308" s="9"/>
      <c r="AO308" s="9"/>
      <c r="AP308" s="9"/>
      <c r="AQ308" s="9"/>
      <c r="AR308" s="9"/>
      <c r="AS308" s="9"/>
      <c r="AT308" s="9"/>
      <c r="AU308" s="9"/>
      <c r="AV308" s="9"/>
      <c r="AW308" s="9"/>
      <c r="AX308" s="9"/>
      <c r="AY308" s="9"/>
      <c r="AZ308" s="9"/>
      <c r="BA308" s="9"/>
      <c r="BB308" s="9"/>
      <c r="BC308" s="9"/>
      <c r="BD308" s="9"/>
      <c r="BE308" s="9"/>
      <c r="BF308" s="9"/>
      <c r="BG308" s="9"/>
      <c r="BH308" s="9"/>
      <c r="BI308" s="9"/>
      <c r="BJ308" s="9"/>
      <c r="BK308" s="9"/>
      <c r="BL308" s="9"/>
      <c r="BM308" s="9"/>
      <c r="BN308" s="9"/>
    </row>
    <row r="309" spans="2:66" x14ac:dyDescent="0.25"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  <c r="AB309" s="9"/>
      <c r="AC309" s="9"/>
      <c r="AD309" s="9"/>
      <c r="AE309" s="9"/>
      <c r="AF309" s="9"/>
      <c r="AG309" s="9"/>
      <c r="AH309" s="9"/>
      <c r="AI309" s="9"/>
      <c r="AJ309" s="9"/>
      <c r="AK309" s="9"/>
      <c r="AL309" s="9"/>
      <c r="AM309" s="9"/>
      <c r="AN309" s="9"/>
      <c r="AO309" s="9"/>
      <c r="AP309" s="9"/>
      <c r="AQ309" s="9"/>
      <c r="AR309" s="9"/>
      <c r="AS309" s="9"/>
      <c r="AT309" s="9"/>
      <c r="AU309" s="9"/>
      <c r="AV309" s="9"/>
      <c r="AW309" s="9"/>
      <c r="AX309" s="9"/>
      <c r="AY309" s="9"/>
      <c r="AZ309" s="9"/>
      <c r="BA309" s="9"/>
      <c r="BB309" s="9"/>
      <c r="BC309" s="9"/>
      <c r="BD309" s="9"/>
      <c r="BE309" s="9"/>
      <c r="BF309" s="9"/>
      <c r="BG309" s="9"/>
      <c r="BH309" s="9"/>
      <c r="BI309" s="9"/>
      <c r="BJ309" s="9"/>
      <c r="BK309" s="9"/>
      <c r="BL309" s="9"/>
      <c r="BM309" s="9"/>
      <c r="BN309" s="9"/>
    </row>
    <row r="310" spans="2:66" x14ac:dyDescent="0.25"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9"/>
      <c r="AB310" s="9"/>
      <c r="AC310" s="9"/>
      <c r="AD310" s="9"/>
      <c r="AE310" s="9"/>
      <c r="AF310" s="9"/>
      <c r="AG310" s="9"/>
      <c r="AH310" s="9"/>
      <c r="AI310" s="9"/>
      <c r="AJ310" s="9"/>
      <c r="AK310" s="9"/>
      <c r="AL310" s="9"/>
      <c r="AM310" s="9"/>
      <c r="AN310" s="9"/>
      <c r="AO310" s="9"/>
      <c r="AP310" s="9"/>
      <c r="AQ310" s="9"/>
      <c r="AR310" s="9"/>
      <c r="AS310" s="9"/>
      <c r="AT310" s="9"/>
      <c r="AU310" s="9"/>
      <c r="AV310" s="9"/>
      <c r="AW310" s="9"/>
      <c r="AX310" s="9"/>
      <c r="AY310" s="9"/>
      <c r="AZ310" s="9"/>
      <c r="BA310" s="9"/>
      <c r="BB310" s="9"/>
      <c r="BC310" s="9"/>
      <c r="BD310" s="9"/>
      <c r="BE310" s="9"/>
      <c r="BF310" s="9"/>
      <c r="BG310" s="9"/>
      <c r="BH310" s="9"/>
      <c r="BI310" s="9"/>
      <c r="BJ310" s="9"/>
      <c r="BK310" s="9"/>
      <c r="BL310" s="9"/>
      <c r="BM310" s="9"/>
      <c r="BN310" s="9"/>
    </row>
    <row r="311" spans="2:66" x14ac:dyDescent="0.25"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9"/>
      <c r="AB311" s="9"/>
      <c r="AC311" s="9"/>
      <c r="AD311" s="9"/>
      <c r="AE311" s="9"/>
      <c r="AF311" s="9"/>
      <c r="AG311" s="9"/>
      <c r="AH311" s="9"/>
      <c r="AI311" s="9"/>
      <c r="AJ311" s="9"/>
      <c r="AK311" s="9"/>
      <c r="AL311" s="9"/>
      <c r="AM311" s="9"/>
      <c r="AN311" s="9"/>
      <c r="AO311" s="9"/>
      <c r="AP311" s="9"/>
      <c r="AQ311" s="9"/>
      <c r="AR311" s="9"/>
      <c r="AS311" s="9"/>
      <c r="AT311" s="9"/>
      <c r="AU311" s="9"/>
      <c r="AV311" s="9"/>
      <c r="AW311" s="9"/>
      <c r="AX311" s="9"/>
      <c r="AY311" s="9"/>
      <c r="AZ311" s="9"/>
      <c r="BA311" s="9"/>
      <c r="BB311" s="9"/>
      <c r="BC311" s="9"/>
      <c r="BD311" s="9"/>
      <c r="BE311" s="9"/>
      <c r="BF311" s="9"/>
      <c r="BG311" s="9"/>
      <c r="BH311" s="9"/>
      <c r="BI311" s="9"/>
      <c r="BJ311" s="9"/>
      <c r="BK311" s="9"/>
      <c r="BL311" s="9"/>
      <c r="BM311" s="9"/>
      <c r="BN311" s="9"/>
    </row>
    <row r="312" spans="2:66" x14ac:dyDescent="0.25"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  <c r="AA312" s="9"/>
      <c r="AB312" s="9"/>
      <c r="AC312" s="9"/>
      <c r="AD312" s="9"/>
      <c r="AE312" s="9"/>
      <c r="AF312" s="9"/>
      <c r="AG312" s="9"/>
      <c r="AH312" s="9"/>
      <c r="AI312" s="9"/>
      <c r="AJ312" s="9"/>
      <c r="AK312" s="9"/>
      <c r="AL312" s="9"/>
      <c r="AM312" s="9"/>
      <c r="AN312" s="9"/>
      <c r="AO312" s="9"/>
      <c r="AP312" s="9"/>
      <c r="AQ312" s="9"/>
      <c r="AR312" s="9"/>
      <c r="AS312" s="9"/>
      <c r="AT312" s="9"/>
      <c r="AU312" s="9"/>
      <c r="AV312" s="9"/>
      <c r="AW312" s="9"/>
      <c r="AX312" s="9"/>
      <c r="AY312" s="9"/>
      <c r="AZ312" s="9"/>
      <c r="BA312" s="9"/>
      <c r="BB312" s="9"/>
      <c r="BC312" s="9"/>
      <c r="BD312" s="9"/>
      <c r="BE312" s="9"/>
      <c r="BF312" s="9"/>
      <c r="BG312" s="9"/>
      <c r="BH312" s="9"/>
      <c r="BI312" s="9"/>
      <c r="BJ312" s="9"/>
      <c r="BK312" s="9"/>
      <c r="BL312" s="9"/>
      <c r="BM312" s="9"/>
      <c r="BN312" s="9"/>
    </row>
    <row r="313" spans="2:66" x14ac:dyDescent="0.25"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9"/>
      <c r="AB313" s="9"/>
      <c r="AC313" s="9"/>
      <c r="AD313" s="9"/>
      <c r="AE313" s="9"/>
      <c r="AF313" s="9"/>
      <c r="AG313" s="9"/>
      <c r="AH313" s="9"/>
      <c r="AI313" s="9"/>
      <c r="AJ313" s="9"/>
      <c r="AK313" s="9"/>
      <c r="AL313" s="9"/>
      <c r="AM313" s="9"/>
      <c r="AN313" s="9"/>
      <c r="AO313" s="9"/>
      <c r="AP313" s="9"/>
      <c r="AQ313" s="9"/>
      <c r="AR313" s="9"/>
      <c r="AS313" s="9"/>
      <c r="AT313" s="9"/>
      <c r="AU313" s="9"/>
      <c r="AV313" s="9"/>
      <c r="AW313" s="9"/>
      <c r="AX313" s="9"/>
      <c r="AY313" s="9"/>
      <c r="AZ313" s="9"/>
      <c r="BA313" s="9"/>
      <c r="BB313" s="9"/>
      <c r="BC313" s="9"/>
      <c r="BD313" s="9"/>
      <c r="BE313" s="9"/>
      <c r="BF313" s="9"/>
      <c r="BG313" s="9"/>
      <c r="BH313" s="9"/>
      <c r="BI313" s="9"/>
      <c r="BJ313" s="9"/>
      <c r="BK313" s="9"/>
      <c r="BL313" s="9"/>
      <c r="BM313" s="9"/>
      <c r="BN313" s="9"/>
    </row>
    <row r="314" spans="2:66" x14ac:dyDescent="0.25"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  <c r="AA314" s="9"/>
      <c r="AB314" s="9"/>
      <c r="AC314" s="9"/>
      <c r="AD314" s="9"/>
      <c r="AE314" s="9"/>
      <c r="AF314" s="9"/>
      <c r="AG314" s="9"/>
      <c r="AH314" s="9"/>
      <c r="AI314" s="9"/>
      <c r="AJ314" s="9"/>
      <c r="AK314" s="9"/>
      <c r="AL314" s="9"/>
      <c r="AM314" s="9"/>
      <c r="AN314" s="9"/>
      <c r="AO314" s="9"/>
      <c r="AP314" s="9"/>
      <c r="AQ314" s="9"/>
      <c r="AR314" s="9"/>
      <c r="AS314" s="9"/>
      <c r="AT314" s="9"/>
      <c r="AU314" s="9"/>
      <c r="AV314" s="9"/>
      <c r="AW314" s="9"/>
      <c r="AX314" s="9"/>
      <c r="AY314" s="9"/>
      <c r="AZ314" s="9"/>
      <c r="BA314" s="9"/>
      <c r="BB314" s="9"/>
      <c r="BC314" s="9"/>
      <c r="BD314" s="9"/>
      <c r="BE314" s="9"/>
      <c r="BF314" s="9"/>
      <c r="BG314" s="9"/>
      <c r="BH314" s="9"/>
      <c r="BI314" s="9"/>
      <c r="BJ314" s="9"/>
      <c r="BK314" s="9"/>
      <c r="BL314" s="9"/>
      <c r="BM314" s="9"/>
      <c r="BN314" s="9"/>
    </row>
    <row r="315" spans="2:66" x14ac:dyDescent="0.25"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9"/>
      <c r="AB315" s="9"/>
      <c r="AC315" s="9"/>
      <c r="AD315" s="9"/>
      <c r="AE315" s="9"/>
      <c r="AF315" s="9"/>
      <c r="AG315" s="9"/>
      <c r="AH315" s="9"/>
      <c r="AI315" s="9"/>
      <c r="AJ315" s="9"/>
      <c r="AK315" s="9"/>
      <c r="AL315" s="9"/>
      <c r="AM315" s="9"/>
      <c r="AN315" s="9"/>
      <c r="AO315" s="9"/>
      <c r="AP315" s="9"/>
      <c r="AQ315" s="9"/>
      <c r="AR315" s="9"/>
      <c r="AS315" s="9"/>
      <c r="AT315" s="9"/>
      <c r="AU315" s="9"/>
      <c r="AV315" s="9"/>
      <c r="AW315" s="9"/>
      <c r="AX315" s="9"/>
      <c r="AY315" s="9"/>
      <c r="AZ315" s="9"/>
      <c r="BA315" s="9"/>
      <c r="BB315" s="9"/>
      <c r="BC315" s="9"/>
      <c r="BD315" s="9"/>
      <c r="BE315" s="9"/>
      <c r="BF315" s="9"/>
      <c r="BG315" s="9"/>
      <c r="BH315" s="9"/>
      <c r="BI315" s="9"/>
      <c r="BJ315" s="9"/>
      <c r="BK315" s="9"/>
      <c r="BL315" s="9"/>
      <c r="BM315" s="9"/>
      <c r="BN315" s="9"/>
    </row>
    <row r="316" spans="2:66" x14ac:dyDescent="0.25"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  <c r="AA316" s="9"/>
      <c r="AB316" s="9"/>
      <c r="AC316" s="9"/>
      <c r="AD316" s="9"/>
      <c r="AE316" s="9"/>
      <c r="AF316" s="9"/>
      <c r="AG316" s="9"/>
      <c r="AH316" s="9"/>
      <c r="AI316" s="9"/>
      <c r="AJ316" s="9"/>
      <c r="AK316" s="9"/>
      <c r="AL316" s="9"/>
      <c r="AM316" s="9"/>
      <c r="AN316" s="9"/>
      <c r="AO316" s="9"/>
      <c r="AP316" s="9"/>
      <c r="AQ316" s="9"/>
      <c r="AR316" s="9"/>
      <c r="AS316" s="9"/>
      <c r="AT316" s="9"/>
      <c r="AU316" s="9"/>
      <c r="AV316" s="9"/>
      <c r="AW316" s="9"/>
      <c r="AX316" s="9"/>
      <c r="AY316" s="9"/>
      <c r="AZ316" s="9"/>
      <c r="BA316" s="9"/>
      <c r="BB316" s="9"/>
      <c r="BC316" s="9"/>
      <c r="BD316" s="9"/>
      <c r="BE316" s="9"/>
      <c r="BF316" s="9"/>
      <c r="BG316" s="9"/>
      <c r="BH316" s="9"/>
      <c r="BI316" s="9"/>
      <c r="BJ316" s="9"/>
      <c r="BK316" s="9"/>
      <c r="BL316" s="9"/>
      <c r="BM316" s="9"/>
      <c r="BN316" s="9"/>
    </row>
    <row r="317" spans="2:66" x14ac:dyDescent="0.25"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  <c r="AA317" s="9"/>
      <c r="AB317" s="9"/>
      <c r="AC317" s="9"/>
      <c r="AD317" s="9"/>
      <c r="AE317" s="9"/>
      <c r="AF317" s="9"/>
      <c r="AG317" s="9"/>
      <c r="AH317" s="9"/>
      <c r="AI317" s="9"/>
      <c r="AJ317" s="9"/>
      <c r="AK317" s="9"/>
      <c r="AL317" s="9"/>
      <c r="AM317" s="9"/>
      <c r="AN317" s="9"/>
      <c r="AO317" s="9"/>
      <c r="AP317" s="9"/>
      <c r="AQ317" s="9"/>
      <c r="AR317" s="9"/>
      <c r="AS317" s="9"/>
      <c r="AT317" s="9"/>
      <c r="AU317" s="9"/>
      <c r="AV317" s="9"/>
      <c r="AW317" s="9"/>
      <c r="AX317" s="9"/>
      <c r="AY317" s="9"/>
      <c r="AZ317" s="9"/>
      <c r="BA317" s="9"/>
      <c r="BB317" s="9"/>
      <c r="BC317" s="9"/>
      <c r="BD317" s="9"/>
      <c r="BE317" s="9"/>
      <c r="BF317" s="9"/>
      <c r="BG317" s="9"/>
      <c r="BH317" s="9"/>
      <c r="BI317" s="9"/>
      <c r="BJ317" s="9"/>
      <c r="BK317" s="9"/>
      <c r="BL317" s="9"/>
      <c r="BM317" s="9"/>
      <c r="BN317" s="9"/>
    </row>
    <row r="318" spans="2:66" x14ac:dyDescent="0.25"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  <c r="AA318" s="9"/>
      <c r="AB318" s="9"/>
      <c r="AC318" s="9"/>
      <c r="AD318" s="9"/>
      <c r="AE318" s="9"/>
      <c r="AF318" s="9"/>
      <c r="AG318" s="9"/>
      <c r="AH318" s="9"/>
      <c r="AI318" s="9"/>
      <c r="AJ318" s="9"/>
      <c r="AK318" s="9"/>
      <c r="AL318" s="9"/>
      <c r="AM318" s="9"/>
      <c r="AN318" s="9"/>
      <c r="AO318" s="9"/>
      <c r="AP318" s="9"/>
      <c r="AQ318" s="9"/>
      <c r="AR318" s="9"/>
      <c r="AS318" s="9"/>
      <c r="AT318" s="9"/>
      <c r="AU318" s="9"/>
      <c r="AV318" s="9"/>
      <c r="AW318" s="9"/>
      <c r="AX318" s="9"/>
      <c r="AY318" s="9"/>
      <c r="AZ318" s="9"/>
      <c r="BA318" s="9"/>
      <c r="BB318" s="9"/>
      <c r="BC318" s="9"/>
      <c r="BD318" s="9"/>
      <c r="BE318" s="9"/>
      <c r="BF318" s="9"/>
      <c r="BG318" s="9"/>
      <c r="BH318" s="9"/>
      <c r="BI318" s="9"/>
      <c r="BJ318" s="9"/>
      <c r="BK318" s="9"/>
      <c r="BL318" s="9"/>
      <c r="BM318" s="9"/>
      <c r="BN318" s="9"/>
    </row>
    <row r="319" spans="2:66" x14ac:dyDescent="0.25"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  <c r="AA319" s="9"/>
      <c r="AB319" s="9"/>
      <c r="AC319" s="9"/>
      <c r="AD319" s="9"/>
      <c r="AE319" s="9"/>
      <c r="AF319" s="9"/>
      <c r="AG319" s="9"/>
      <c r="AH319" s="9"/>
      <c r="AI319" s="9"/>
      <c r="AJ319" s="9"/>
      <c r="AK319" s="9"/>
      <c r="AL319" s="9"/>
      <c r="AM319" s="9"/>
      <c r="AN319" s="9"/>
      <c r="AO319" s="9"/>
      <c r="AP319" s="9"/>
      <c r="AQ319" s="9"/>
      <c r="AR319" s="9"/>
      <c r="AS319" s="9"/>
      <c r="AT319" s="9"/>
      <c r="AU319" s="9"/>
      <c r="AV319" s="9"/>
      <c r="AW319" s="9"/>
      <c r="AX319" s="9"/>
      <c r="AY319" s="9"/>
      <c r="AZ319" s="9"/>
      <c r="BA319" s="9"/>
      <c r="BB319" s="9"/>
      <c r="BC319" s="9"/>
      <c r="BD319" s="9"/>
      <c r="BE319" s="9"/>
      <c r="BF319" s="9"/>
      <c r="BG319" s="9"/>
      <c r="BH319" s="9"/>
      <c r="BI319" s="9"/>
      <c r="BJ319" s="9"/>
      <c r="BK319" s="9"/>
      <c r="BL319" s="9"/>
      <c r="BM319" s="9"/>
      <c r="BN319" s="9"/>
    </row>
    <row r="320" spans="2:66" x14ac:dyDescent="0.25"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  <c r="AA320" s="9"/>
      <c r="AB320" s="9"/>
      <c r="AC320" s="9"/>
      <c r="AD320" s="9"/>
      <c r="AE320" s="9"/>
      <c r="AF320" s="9"/>
      <c r="AG320" s="9"/>
      <c r="AH320" s="9"/>
      <c r="AI320" s="9"/>
      <c r="AJ320" s="9"/>
      <c r="AK320" s="9"/>
      <c r="AL320" s="9"/>
      <c r="AM320" s="9"/>
      <c r="AN320" s="9"/>
      <c r="AO320" s="9"/>
      <c r="AP320" s="9"/>
      <c r="AQ320" s="9"/>
      <c r="AR320" s="9"/>
      <c r="AS320" s="9"/>
      <c r="AT320" s="9"/>
      <c r="AU320" s="9"/>
      <c r="AV320" s="9"/>
      <c r="AW320" s="9"/>
      <c r="AX320" s="9"/>
      <c r="AY320" s="9"/>
      <c r="AZ320" s="9"/>
      <c r="BA320" s="9"/>
      <c r="BB320" s="9"/>
      <c r="BC320" s="9"/>
      <c r="BD320" s="9"/>
      <c r="BE320" s="9"/>
      <c r="BF320" s="9"/>
      <c r="BG320" s="9"/>
      <c r="BH320" s="9"/>
      <c r="BI320" s="9"/>
      <c r="BJ320" s="9"/>
      <c r="BK320" s="9"/>
      <c r="BL320" s="9"/>
      <c r="BM320" s="9"/>
      <c r="BN320" s="9"/>
    </row>
    <row r="321" spans="2:66" x14ac:dyDescent="0.25"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  <c r="AA321" s="9"/>
      <c r="AB321" s="9"/>
      <c r="AC321" s="9"/>
      <c r="AD321" s="9"/>
      <c r="AE321" s="9"/>
      <c r="AF321" s="9"/>
      <c r="AG321" s="9"/>
      <c r="AH321" s="9"/>
      <c r="AI321" s="9"/>
      <c r="AJ321" s="9"/>
      <c r="AK321" s="9"/>
      <c r="AL321" s="9"/>
      <c r="AM321" s="9"/>
      <c r="AN321" s="9"/>
      <c r="AO321" s="9"/>
      <c r="AP321" s="9"/>
      <c r="AQ321" s="9"/>
      <c r="AR321" s="9"/>
      <c r="AS321" s="9"/>
      <c r="AT321" s="9"/>
      <c r="AU321" s="9"/>
      <c r="AV321" s="9"/>
      <c r="AW321" s="9"/>
      <c r="AX321" s="9"/>
      <c r="AY321" s="9"/>
      <c r="AZ321" s="9"/>
      <c r="BA321" s="9"/>
      <c r="BB321" s="9"/>
      <c r="BC321" s="9"/>
      <c r="BD321" s="9"/>
      <c r="BE321" s="9"/>
      <c r="BF321" s="9"/>
      <c r="BG321" s="9"/>
      <c r="BH321" s="9"/>
      <c r="BI321" s="9"/>
      <c r="BJ321" s="9"/>
      <c r="BK321" s="9"/>
      <c r="BL321" s="9"/>
      <c r="BM321" s="9"/>
      <c r="BN321" s="9"/>
    </row>
    <row r="322" spans="2:66" x14ac:dyDescent="0.25"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  <c r="AA322" s="9"/>
      <c r="AB322" s="9"/>
      <c r="AC322" s="9"/>
      <c r="AD322" s="9"/>
      <c r="AE322" s="9"/>
      <c r="AF322" s="9"/>
      <c r="AG322" s="9"/>
      <c r="AH322" s="9"/>
      <c r="AI322" s="9"/>
      <c r="AJ322" s="9"/>
      <c r="AK322" s="9"/>
      <c r="AL322" s="9"/>
      <c r="AM322" s="9"/>
      <c r="AN322" s="9"/>
      <c r="AO322" s="9"/>
      <c r="AP322" s="9"/>
      <c r="AQ322" s="9"/>
      <c r="AR322" s="9"/>
      <c r="AS322" s="9"/>
      <c r="AT322" s="9"/>
      <c r="AU322" s="9"/>
      <c r="AV322" s="9"/>
      <c r="AW322" s="9"/>
      <c r="AX322" s="9"/>
      <c r="AY322" s="9"/>
      <c r="AZ322" s="9"/>
      <c r="BA322" s="9"/>
      <c r="BB322" s="9"/>
      <c r="BC322" s="9"/>
      <c r="BD322" s="9"/>
      <c r="BE322" s="9"/>
      <c r="BF322" s="9"/>
      <c r="BG322" s="9"/>
      <c r="BH322" s="9"/>
      <c r="BI322" s="9"/>
      <c r="BJ322" s="9"/>
      <c r="BK322" s="9"/>
      <c r="BL322" s="9"/>
      <c r="BM322" s="9"/>
      <c r="BN322" s="9"/>
    </row>
    <row r="323" spans="2:66" x14ac:dyDescent="0.25"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  <c r="AA323" s="9"/>
      <c r="AB323" s="9"/>
      <c r="AC323" s="9"/>
      <c r="AD323" s="9"/>
      <c r="AE323" s="9"/>
      <c r="AF323" s="9"/>
      <c r="AG323" s="9"/>
      <c r="AH323" s="9"/>
      <c r="AI323" s="9"/>
      <c r="AJ323" s="9"/>
      <c r="AK323" s="9"/>
      <c r="AL323" s="9"/>
      <c r="AM323" s="9"/>
      <c r="AN323" s="9"/>
      <c r="AO323" s="9"/>
      <c r="AP323" s="9"/>
      <c r="AQ323" s="9"/>
      <c r="AR323" s="9"/>
      <c r="AS323" s="9"/>
      <c r="AT323" s="9"/>
      <c r="AU323" s="9"/>
      <c r="AV323" s="9"/>
      <c r="AW323" s="9"/>
      <c r="AX323" s="9"/>
      <c r="AY323" s="9"/>
      <c r="AZ323" s="9"/>
      <c r="BA323" s="9"/>
      <c r="BB323" s="9"/>
      <c r="BC323" s="9"/>
      <c r="BD323" s="9"/>
      <c r="BE323" s="9"/>
      <c r="BF323" s="9"/>
      <c r="BG323" s="9"/>
      <c r="BH323" s="9"/>
      <c r="BI323" s="9"/>
      <c r="BJ323" s="9"/>
      <c r="BK323" s="9"/>
      <c r="BL323" s="9"/>
      <c r="BM323" s="9"/>
      <c r="BN323" s="9"/>
    </row>
    <row r="324" spans="2:66" x14ac:dyDescent="0.25"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  <c r="AA324" s="9"/>
      <c r="AB324" s="9"/>
      <c r="AC324" s="9"/>
      <c r="AD324" s="9"/>
      <c r="AE324" s="9"/>
      <c r="AF324" s="9"/>
      <c r="AG324" s="9"/>
      <c r="AH324" s="9"/>
      <c r="AI324" s="9"/>
      <c r="AJ324" s="9"/>
      <c r="AK324" s="9"/>
      <c r="AL324" s="9"/>
      <c r="AM324" s="9"/>
      <c r="AN324" s="9"/>
      <c r="AO324" s="9"/>
      <c r="AP324" s="9"/>
      <c r="AQ324" s="9"/>
      <c r="AR324" s="9"/>
      <c r="AS324" s="9"/>
      <c r="AT324" s="9"/>
      <c r="AU324" s="9"/>
      <c r="AV324" s="9"/>
      <c r="AW324" s="9"/>
      <c r="AX324" s="9"/>
      <c r="AY324" s="9"/>
      <c r="AZ324" s="9"/>
      <c r="BA324" s="9"/>
      <c r="BB324" s="9"/>
      <c r="BC324" s="9"/>
      <c r="BD324" s="9"/>
      <c r="BE324" s="9"/>
      <c r="BF324" s="9"/>
      <c r="BG324" s="9"/>
      <c r="BH324" s="9"/>
      <c r="BI324" s="9"/>
      <c r="BJ324" s="9"/>
      <c r="BK324" s="9"/>
      <c r="BL324" s="9"/>
      <c r="BM324" s="9"/>
      <c r="BN324" s="9"/>
    </row>
    <row r="325" spans="2:66" x14ac:dyDescent="0.25"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  <c r="AA325" s="9"/>
      <c r="AB325" s="9"/>
      <c r="AC325" s="9"/>
      <c r="AD325" s="9"/>
      <c r="AE325" s="9"/>
      <c r="AF325" s="9"/>
      <c r="AG325" s="9"/>
      <c r="AH325" s="9"/>
      <c r="AI325" s="9"/>
      <c r="AJ325" s="9"/>
      <c r="AK325" s="9"/>
      <c r="AL325" s="9"/>
      <c r="AM325" s="9"/>
      <c r="AN325" s="9"/>
      <c r="AO325" s="9"/>
      <c r="AP325" s="9"/>
      <c r="AQ325" s="9"/>
      <c r="AR325" s="9"/>
      <c r="AS325" s="9"/>
      <c r="AT325" s="9"/>
      <c r="AU325" s="9"/>
      <c r="AV325" s="9"/>
      <c r="AW325" s="9"/>
      <c r="AX325" s="9"/>
      <c r="AY325" s="9"/>
      <c r="AZ325" s="9"/>
      <c r="BA325" s="9"/>
      <c r="BB325" s="9"/>
      <c r="BC325" s="9"/>
      <c r="BD325" s="9"/>
      <c r="BE325" s="9"/>
      <c r="BF325" s="9"/>
      <c r="BG325" s="9"/>
      <c r="BH325" s="9"/>
      <c r="BI325" s="9"/>
      <c r="BJ325" s="9"/>
      <c r="BK325" s="9"/>
      <c r="BL325" s="9"/>
      <c r="BM325" s="9"/>
      <c r="BN325" s="9"/>
    </row>
    <row r="326" spans="2:66" x14ac:dyDescent="0.25"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  <c r="AA326" s="9"/>
      <c r="AB326" s="9"/>
      <c r="AC326" s="9"/>
      <c r="AD326" s="9"/>
      <c r="AE326" s="9"/>
      <c r="AF326" s="9"/>
      <c r="AG326" s="9"/>
      <c r="AH326" s="9"/>
      <c r="AI326" s="9"/>
      <c r="AJ326" s="9"/>
      <c r="AK326" s="9"/>
      <c r="AL326" s="9"/>
      <c r="AM326" s="9"/>
      <c r="AN326" s="9"/>
      <c r="AO326" s="9"/>
      <c r="AP326" s="9"/>
      <c r="AQ326" s="9"/>
      <c r="AR326" s="9"/>
      <c r="AS326" s="9"/>
      <c r="AT326" s="9"/>
      <c r="AU326" s="9"/>
      <c r="AV326" s="9"/>
      <c r="AW326" s="9"/>
      <c r="AX326" s="9"/>
      <c r="AY326" s="9"/>
      <c r="AZ326" s="9"/>
      <c r="BA326" s="9"/>
      <c r="BB326" s="9"/>
      <c r="BC326" s="9"/>
      <c r="BD326" s="9"/>
      <c r="BE326" s="9"/>
      <c r="BF326" s="9"/>
      <c r="BG326" s="9"/>
      <c r="BH326" s="9"/>
      <c r="BI326" s="9"/>
      <c r="BJ326" s="9"/>
      <c r="BK326" s="9"/>
      <c r="BL326" s="9"/>
      <c r="BM326" s="9"/>
      <c r="BN326" s="9"/>
    </row>
    <row r="327" spans="2:66" x14ac:dyDescent="0.25"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  <c r="AA327" s="9"/>
      <c r="AB327" s="9"/>
      <c r="AC327" s="9"/>
      <c r="AD327" s="9"/>
      <c r="AE327" s="9"/>
      <c r="AF327" s="9"/>
      <c r="AG327" s="9"/>
      <c r="AH327" s="9"/>
      <c r="AI327" s="9"/>
      <c r="AJ327" s="9"/>
      <c r="AK327" s="9"/>
      <c r="AL327" s="9"/>
      <c r="AM327" s="9"/>
      <c r="AN327" s="9"/>
      <c r="AO327" s="9"/>
      <c r="AP327" s="9"/>
      <c r="AQ327" s="9"/>
      <c r="AR327" s="9"/>
      <c r="AS327" s="9"/>
      <c r="AT327" s="9"/>
      <c r="AU327" s="9"/>
      <c r="AV327" s="9"/>
      <c r="AW327" s="9"/>
      <c r="AX327" s="9"/>
      <c r="AY327" s="9"/>
      <c r="AZ327" s="9"/>
      <c r="BA327" s="9"/>
      <c r="BB327" s="9"/>
      <c r="BC327" s="9"/>
      <c r="BD327" s="9"/>
      <c r="BE327" s="9"/>
      <c r="BF327" s="9"/>
      <c r="BG327" s="9"/>
      <c r="BH327" s="9"/>
      <c r="BI327" s="9"/>
      <c r="BJ327" s="9"/>
      <c r="BK327" s="9"/>
      <c r="BL327" s="9"/>
      <c r="BM327" s="9"/>
      <c r="BN327" s="9"/>
    </row>
    <row r="328" spans="2:66" s="11" customFormat="1" x14ac:dyDescent="0.25">
      <c r="B328" s="4"/>
      <c r="C328" s="9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  <c r="AF328" s="7"/>
      <c r="AG328" s="10"/>
      <c r="AH328" s="10"/>
      <c r="AI328" s="10"/>
      <c r="AJ328" s="9"/>
      <c r="AK328" s="9"/>
      <c r="AL328" s="9"/>
      <c r="AM328" s="9"/>
      <c r="AN328" s="9"/>
      <c r="AO328" s="9"/>
      <c r="AP328" s="9"/>
      <c r="AQ328" s="9"/>
      <c r="AR328" s="9"/>
      <c r="AS328" s="9"/>
      <c r="AT328" s="9"/>
      <c r="AU328" s="9"/>
      <c r="AV328" s="9"/>
      <c r="AW328" s="9"/>
      <c r="AX328" s="9"/>
      <c r="AY328" s="9"/>
      <c r="AZ328" s="9"/>
      <c r="BA328" s="9"/>
      <c r="BB328" s="9"/>
      <c r="BC328" s="9"/>
      <c r="BD328" s="9"/>
      <c r="BE328" s="9"/>
      <c r="BF328" s="9"/>
      <c r="BG328" s="9"/>
      <c r="BH328" s="9"/>
      <c r="BI328" s="9"/>
      <c r="BJ328" s="9"/>
      <c r="BK328" s="9"/>
      <c r="BL328" s="9"/>
      <c r="BM328" s="9"/>
      <c r="BN328" s="9"/>
    </row>
    <row r="329" spans="2:66" x14ac:dyDescent="0.25"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  <c r="AA329" s="9"/>
      <c r="AB329" s="9"/>
      <c r="AC329" s="9"/>
      <c r="AD329" s="9"/>
      <c r="AE329" s="9"/>
      <c r="AF329" s="9"/>
      <c r="AG329" s="9"/>
      <c r="AH329" s="9"/>
      <c r="AI329" s="9"/>
      <c r="AJ329" s="9"/>
      <c r="AK329" s="9"/>
      <c r="AL329" s="9"/>
      <c r="AM329" s="9"/>
      <c r="AN329" s="9"/>
      <c r="AO329" s="9"/>
      <c r="AP329" s="9"/>
      <c r="AQ329" s="9"/>
      <c r="AR329" s="9"/>
      <c r="AS329" s="9"/>
      <c r="AT329" s="9"/>
      <c r="AU329" s="9"/>
      <c r="AV329" s="9"/>
      <c r="AW329" s="9"/>
      <c r="AX329" s="9"/>
      <c r="AY329" s="9"/>
      <c r="AZ329" s="9"/>
      <c r="BA329" s="9"/>
      <c r="BB329" s="9"/>
      <c r="BC329" s="9"/>
      <c r="BD329" s="9"/>
      <c r="BE329" s="9"/>
      <c r="BF329" s="9"/>
      <c r="BG329" s="9"/>
      <c r="BH329" s="9"/>
      <c r="BI329" s="9"/>
      <c r="BJ329" s="9"/>
      <c r="BK329" s="9"/>
      <c r="BL329" s="9"/>
      <c r="BM329" s="9"/>
      <c r="BN329" s="9"/>
    </row>
    <row r="330" spans="2:66" x14ac:dyDescent="0.25">
      <c r="B330" s="9"/>
      <c r="C330" s="9"/>
      <c r="D330" s="23"/>
      <c r="E330" s="23"/>
      <c r="F330" s="23"/>
      <c r="G330" s="23"/>
      <c r="H330" s="23"/>
      <c r="I330" s="23"/>
      <c r="J330" s="23"/>
      <c r="K330" s="23"/>
      <c r="L330" s="23"/>
      <c r="M330" s="23"/>
      <c r="N330" s="23"/>
      <c r="O330" s="23"/>
      <c r="P330" s="23"/>
      <c r="Q330" s="23"/>
      <c r="R330" s="23"/>
      <c r="S330" s="23"/>
      <c r="T330" s="23"/>
      <c r="U330" s="23"/>
      <c r="V330" s="23"/>
      <c r="W330" s="23"/>
      <c r="X330" s="23"/>
      <c r="Y330" s="23"/>
      <c r="Z330" s="23"/>
      <c r="AA330" s="23"/>
      <c r="AB330" s="23"/>
      <c r="AC330" s="23"/>
      <c r="AD330" s="23"/>
      <c r="AE330" s="23"/>
      <c r="AF330" s="23"/>
      <c r="AG330" s="26"/>
      <c r="AH330" s="26"/>
      <c r="AI330" s="27"/>
      <c r="AJ330" s="9"/>
      <c r="AK330" s="9"/>
      <c r="AL330" s="9"/>
      <c r="AM330" s="9"/>
      <c r="AN330" s="9"/>
      <c r="AO330" s="9"/>
      <c r="AP330" s="9"/>
      <c r="AQ330" s="9"/>
      <c r="AR330" s="9"/>
      <c r="AS330" s="9"/>
      <c r="AT330" s="9"/>
      <c r="AU330" s="9"/>
      <c r="AV330" s="9"/>
      <c r="AW330" s="9"/>
      <c r="AX330" s="9"/>
      <c r="AY330" s="9"/>
      <c r="AZ330" s="9"/>
      <c r="BA330" s="9"/>
      <c r="BB330" s="9"/>
      <c r="BC330" s="9"/>
      <c r="BD330" s="9"/>
      <c r="BE330" s="9"/>
      <c r="BF330" s="9"/>
      <c r="BG330" s="9"/>
      <c r="BH330" s="9"/>
      <c r="BI330" s="9"/>
      <c r="BJ330" s="9"/>
      <c r="BK330" s="9"/>
      <c r="BL330" s="9"/>
      <c r="BM330" s="9"/>
      <c r="BN330" s="9"/>
    </row>
    <row r="331" spans="2:66" x14ac:dyDescent="0.25"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  <c r="AA331" s="9"/>
      <c r="AB331" s="9"/>
      <c r="AC331" s="9"/>
      <c r="AD331" s="9"/>
      <c r="AE331" s="9"/>
      <c r="AF331" s="9"/>
      <c r="AG331" s="26"/>
      <c r="AH331" s="26"/>
      <c r="AI331" s="27"/>
      <c r="AJ331" s="9"/>
      <c r="AK331" s="9"/>
      <c r="AL331" s="9"/>
      <c r="AM331" s="9"/>
      <c r="AN331" s="9"/>
      <c r="AO331" s="9"/>
      <c r="AP331" s="9"/>
      <c r="AQ331" s="9"/>
      <c r="AR331" s="9"/>
      <c r="AS331" s="9"/>
      <c r="AT331" s="9"/>
      <c r="AU331" s="9"/>
      <c r="AV331" s="9"/>
      <c r="AW331" s="9"/>
      <c r="AX331" s="9"/>
      <c r="AY331" s="9"/>
      <c r="AZ331" s="9"/>
      <c r="BA331" s="9"/>
      <c r="BB331" s="9"/>
      <c r="BC331" s="9"/>
      <c r="BD331" s="9"/>
      <c r="BE331" s="9"/>
      <c r="BF331" s="9"/>
      <c r="BG331" s="9"/>
      <c r="BH331" s="9"/>
      <c r="BI331" s="9"/>
      <c r="BJ331" s="9"/>
      <c r="BK331" s="9"/>
      <c r="BL331" s="9"/>
      <c r="BM331" s="9"/>
      <c r="BN331" s="9"/>
    </row>
    <row r="332" spans="2:66" x14ac:dyDescent="0.25"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  <c r="AA332" s="9"/>
      <c r="AB332" s="9"/>
      <c r="AC332" s="9"/>
      <c r="AD332" s="9"/>
      <c r="AE332" s="9"/>
      <c r="AF332" s="9"/>
      <c r="AG332" s="26"/>
      <c r="AH332" s="26"/>
      <c r="AI332" s="27"/>
      <c r="AJ332" s="9"/>
      <c r="AK332" s="9"/>
      <c r="AL332" s="9"/>
      <c r="AM332" s="9"/>
      <c r="AN332" s="9"/>
      <c r="AO332" s="9"/>
      <c r="AP332" s="9"/>
      <c r="AQ332" s="9"/>
      <c r="AR332" s="9"/>
      <c r="AS332" s="9"/>
      <c r="AT332" s="9"/>
      <c r="AU332" s="9"/>
      <c r="AV332" s="9"/>
      <c r="AW332" s="9"/>
      <c r="AX332" s="9"/>
      <c r="AY332" s="9"/>
      <c r="AZ332" s="9"/>
      <c r="BA332" s="9"/>
      <c r="BB332" s="9"/>
      <c r="BC332" s="9"/>
      <c r="BD332" s="9"/>
      <c r="BE332" s="9"/>
      <c r="BF332" s="9"/>
      <c r="BG332" s="9"/>
      <c r="BH332" s="9"/>
      <c r="BI332" s="9"/>
      <c r="BJ332" s="9"/>
      <c r="BK332" s="9"/>
      <c r="BL332" s="9"/>
      <c r="BM332" s="9"/>
      <c r="BN332" s="9"/>
    </row>
    <row r="333" spans="2:66" x14ac:dyDescent="0.25"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19"/>
      <c r="AE333" s="19"/>
      <c r="AF333" s="19"/>
      <c r="AG333" s="15"/>
      <c r="AH333" s="15"/>
      <c r="AI333" s="16"/>
      <c r="AJ333" s="11"/>
    </row>
    <row r="334" spans="2:66" x14ac:dyDescent="0.25">
      <c r="AD334" s="11"/>
      <c r="AE334" s="11"/>
      <c r="AF334" s="11"/>
      <c r="AG334" s="15"/>
      <c r="AH334" s="15"/>
      <c r="AI334" s="16"/>
      <c r="AJ334" s="11"/>
    </row>
    <row r="335" spans="2:66" s="2" customFormat="1" x14ac:dyDescent="0.25">
      <c r="D335" s="17"/>
      <c r="E335" s="17"/>
      <c r="F335" s="17"/>
      <c r="G335" s="17"/>
      <c r="H335" s="17"/>
      <c r="I335" s="17"/>
      <c r="J335" s="17"/>
      <c r="K335" s="17"/>
      <c r="L335" s="17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17"/>
      <c r="X335" s="17"/>
      <c r="Y335" s="17"/>
      <c r="Z335" s="17"/>
      <c r="AA335" s="17"/>
      <c r="AB335" s="17"/>
      <c r="AC335" s="17"/>
      <c r="AD335" s="20"/>
      <c r="AE335" s="20"/>
      <c r="AF335" s="20"/>
      <c r="AG335" s="15"/>
      <c r="AH335" s="15"/>
      <c r="AI335" s="16"/>
      <c r="AJ335" s="14"/>
    </row>
    <row r="336" spans="2:66" x14ac:dyDescent="0.25">
      <c r="AD336" s="11"/>
      <c r="AE336" s="11"/>
      <c r="AF336" s="11"/>
      <c r="AG336" s="11"/>
      <c r="AH336" s="11"/>
      <c r="AI336" s="11"/>
      <c r="AJ336" s="11"/>
    </row>
  </sheetData>
  <mergeCells count="1">
    <mergeCell ref="C2:I10"/>
  </mergeCells>
  <phoneticPr fontId="9" type="noConversion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F8638C-750B-4297-BBA1-5C117ECF3CAA}">
  <dimension ref="A1:BN80"/>
  <sheetViews>
    <sheetView topLeftCell="A61" zoomScaleNormal="100" workbookViewId="0">
      <selection activeCell="Q42" sqref="Q42"/>
    </sheetView>
  </sheetViews>
  <sheetFormatPr defaultRowHeight="15" x14ac:dyDescent="0.25"/>
  <cols>
    <col min="2" max="2" width="47.140625" customWidth="1"/>
    <col min="3" max="3" width="10.7109375" bestFit="1" customWidth="1"/>
    <col min="19" max="19" width="9.140625" customWidth="1"/>
  </cols>
  <sheetData>
    <row r="1" spans="1:66" ht="15.75" thickBot="1" x14ac:dyDescent="0.3"/>
    <row r="2" spans="1:66" ht="15" customHeight="1" x14ac:dyDescent="0.25">
      <c r="C2" s="110" t="s">
        <v>81</v>
      </c>
      <c r="D2" s="111"/>
      <c r="E2" s="111"/>
      <c r="F2" s="111"/>
      <c r="G2" s="111"/>
      <c r="H2" s="111"/>
      <c r="I2" s="112"/>
    </row>
    <row r="3" spans="1:66" x14ac:dyDescent="0.25">
      <c r="C3" s="113"/>
      <c r="D3" s="114"/>
      <c r="E3" s="114"/>
      <c r="F3" s="114"/>
      <c r="G3" s="114"/>
      <c r="H3" s="114"/>
      <c r="I3" s="115"/>
    </row>
    <row r="4" spans="1:66" x14ac:dyDescent="0.25">
      <c r="C4" s="113"/>
      <c r="D4" s="114"/>
      <c r="E4" s="114"/>
      <c r="F4" s="114"/>
      <c r="G4" s="114"/>
      <c r="H4" s="114"/>
      <c r="I4" s="115"/>
    </row>
    <row r="5" spans="1:66" x14ac:dyDescent="0.25">
      <c r="C5" s="113"/>
      <c r="D5" s="114"/>
      <c r="E5" s="114"/>
      <c r="F5" s="114"/>
      <c r="G5" s="114"/>
      <c r="H5" s="114"/>
      <c r="I5" s="115"/>
    </row>
    <row r="6" spans="1:66" x14ac:dyDescent="0.25">
      <c r="C6" s="113"/>
      <c r="D6" s="114"/>
      <c r="E6" s="114"/>
      <c r="F6" s="114"/>
      <c r="G6" s="114"/>
      <c r="H6" s="114"/>
      <c r="I6" s="115"/>
    </row>
    <row r="7" spans="1:66" x14ac:dyDescent="0.25">
      <c r="C7" s="113"/>
      <c r="D7" s="114"/>
      <c r="E7" s="114"/>
      <c r="F7" s="114"/>
      <c r="G7" s="114"/>
      <c r="H7" s="114"/>
      <c r="I7" s="115"/>
    </row>
    <row r="8" spans="1:66" x14ac:dyDescent="0.25">
      <c r="C8" s="113"/>
      <c r="D8" s="114"/>
      <c r="E8" s="114"/>
      <c r="F8" s="114"/>
      <c r="G8" s="114"/>
      <c r="H8" s="114"/>
      <c r="I8" s="115"/>
    </row>
    <row r="9" spans="1:66" x14ac:dyDescent="0.25">
      <c r="C9" s="113"/>
      <c r="D9" s="114"/>
      <c r="E9" s="114"/>
      <c r="F9" s="114"/>
      <c r="G9" s="114"/>
      <c r="H9" s="114"/>
      <c r="I9" s="115"/>
    </row>
    <row r="10" spans="1:66" ht="15.75" thickBot="1" x14ac:dyDescent="0.3">
      <c r="C10" s="116"/>
      <c r="D10" s="117"/>
      <c r="E10" s="117"/>
      <c r="F10" s="117"/>
      <c r="G10" s="117"/>
      <c r="H10" s="117"/>
      <c r="I10" s="118"/>
    </row>
    <row r="11" spans="1:66" ht="15.75" thickBot="1" x14ac:dyDescent="0.3"/>
    <row r="12" spans="1:66" s="75" customFormat="1" ht="21" x14ac:dyDescent="0.35">
      <c r="A12" s="72" t="s">
        <v>52</v>
      </c>
      <c r="C12" s="73"/>
      <c r="D12" s="74"/>
      <c r="E12" s="74"/>
      <c r="F12" s="74"/>
      <c r="G12" s="74"/>
      <c r="H12" s="74"/>
      <c r="I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6"/>
      <c r="AH12" s="76"/>
      <c r="AI12" s="76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</row>
    <row r="14" spans="1:66" ht="15.75" thickBot="1" x14ac:dyDescent="0.3">
      <c r="C14" s="85" t="s">
        <v>36</v>
      </c>
      <c r="D14" s="43">
        <v>1990</v>
      </c>
      <c r="E14" s="43">
        <v>1991</v>
      </c>
      <c r="F14" s="43">
        <v>1992</v>
      </c>
      <c r="G14" s="43">
        <v>1993</v>
      </c>
      <c r="H14" s="43">
        <v>1994</v>
      </c>
      <c r="I14" s="43">
        <v>1995</v>
      </c>
      <c r="J14" s="43">
        <v>1996</v>
      </c>
      <c r="K14" s="43">
        <v>1997</v>
      </c>
      <c r="L14" s="43">
        <v>1998</v>
      </c>
      <c r="M14" s="43">
        <v>1999</v>
      </c>
      <c r="N14" s="43">
        <v>2000</v>
      </c>
      <c r="O14" s="43">
        <v>2001</v>
      </c>
      <c r="P14" s="43">
        <v>2002</v>
      </c>
      <c r="Q14" s="43">
        <v>2003</v>
      </c>
      <c r="R14" s="43">
        <v>2004</v>
      </c>
      <c r="S14" s="55">
        <v>2005</v>
      </c>
      <c r="T14" s="55">
        <v>2006</v>
      </c>
      <c r="U14" s="55">
        <v>2007</v>
      </c>
      <c r="V14" s="55">
        <v>2008</v>
      </c>
      <c r="W14" s="55">
        <v>2009</v>
      </c>
      <c r="X14" s="55">
        <v>2010</v>
      </c>
      <c r="Y14" s="55">
        <v>2011</v>
      </c>
      <c r="Z14" s="55">
        <v>2012</v>
      </c>
      <c r="AA14" s="55">
        <v>2013</v>
      </c>
      <c r="AB14" s="55">
        <v>2014</v>
      </c>
      <c r="AC14" s="55">
        <v>2015</v>
      </c>
      <c r="AD14" s="55">
        <v>2016</v>
      </c>
      <c r="AE14" s="55">
        <v>2017</v>
      </c>
      <c r="AF14" s="56">
        <v>2018</v>
      </c>
      <c r="AG14" s="48"/>
      <c r="AH14" s="46"/>
    </row>
    <row r="15" spans="1:66" ht="15" customHeight="1" x14ac:dyDescent="0.35">
      <c r="B15" s="82" t="s">
        <v>50</v>
      </c>
      <c r="C15" s="77" t="s">
        <v>59</v>
      </c>
      <c r="D15" s="119" t="s">
        <v>40</v>
      </c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20"/>
      <c r="S15" s="59">
        <v>26.007138153333333</v>
      </c>
      <c r="T15" s="59">
        <v>28.138312839999998</v>
      </c>
      <c r="U15" s="59">
        <v>22.051151063333332</v>
      </c>
      <c r="V15" s="59">
        <v>26.235003593333332</v>
      </c>
      <c r="W15" s="59">
        <v>21.786911006666664</v>
      </c>
      <c r="X15" s="59">
        <v>21.137412779999998</v>
      </c>
      <c r="Y15" s="59">
        <v>20.279152960000001</v>
      </c>
      <c r="Z15" s="59">
        <v>20.864470434059999</v>
      </c>
      <c r="AA15" s="59">
        <v>19.615938723333336</v>
      </c>
      <c r="AB15" s="59">
        <v>40.334983333333334</v>
      </c>
      <c r="AC15" s="59">
        <v>20.441658636666666</v>
      </c>
      <c r="AD15" s="59">
        <v>22.574404196666666</v>
      </c>
      <c r="AE15" s="59">
        <v>22.95845761</v>
      </c>
      <c r="AF15" s="59">
        <v>24.583191306666667</v>
      </c>
      <c r="AG15" s="35"/>
      <c r="AH15" s="38"/>
    </row>
    <row r="16" spans="1:66" ht="15" customHeight="1" x14ac:dyDescent="0.35">
      <c r="B16" s="83" t="s">
        <v>29</v>
      </c>
      <c r="C16" s="79" t="s">
        <v>59</v>
      </c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2"/>
      <c r="S16" s="59">
        <v>855.91687120909512</v>
      </c>
      <c r="T16" s="59">
        <v>1313.2664675662486</v>
      </c>
      <c r="U16" s="59">
        <v>1447.9248228666813</v>
      </c>
      <c r="V16" s="59">
        <v>1972.5012181432503</v>
      </c>
      <c r="W16" s="59">
        <v>1782.2299240531906</v>
      </c>
      <c r="X16" s="59">
        <v>1800.6704054165043</v>
      </c>
      <c r="Y16" s="59">
        <v>1688.3467654236574</v>
      </c>
      <c r="Z16" s="59">
        <v>1764.2923553716778</v>
      </c>
      <c r="AA16" s="59">
        <v>1779.8814099626084</v>
      </c>
      <c r="AB16" s="59">
        <v>1754.9434894426415</v>
      </c>
      <c r="AC16" s="59">
        <v>1812.0409325918749</v>
      </c>
      <c r="AD16" s="59">
        <v>1780.9645254350892</v>
      </c>
      <c r="AE16" s="59">
        <v>1831.6686219580765</v>
      </c>
      <c r="AF16" s="59">
        <v>1854.6851967106909</v>
      </c>
      <c r="AG16" s="35"/>
      <c r="AH16" s="38"/>
    </row>
    <row r="17" spans="2:34" ht="15.75" customHeight="1" x14ac:dyDescent="0.35">
      <c r="B17" s="84" t="s">
        <v>43</v>
      </c>
      <c r="C17" s="80" t="s">
        <v>59</v>
      </c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2"/>
      <c r="S17" s="60">
        <v>3177.5394752068805</v>
      </c>
      <c r="T17" s="60">
        <v>3306.8844582036113</v>
      </c>
      <c r="U17" s="60">
        <v>3477.0794784888494</v>
      </c>
      <c r="V17" s="60">
        <v>3344.1744137922774</v>
      </c>
      <c r="W17" s="60">
        <v>3201.583156879256</v>
      </c>
      <c r="X17" s="60">
        <v>3107.1164123597418</v>
      </c>
      <c r="Y17" s="60">
        <v>2972.3312532568971</v>
      </c>
      <c r="Z17" s="60">
        <v>2898.3789222834826</v>
      </c>
      <c r="AA17" s="60">
        <v>2889.0403391323212</v>
      </c>
      <c r="AB17" s="60">
        <v>2926.8186692508384</v>
      </c>
      <c r="AC17" s="60">
        <v>2967.3265003397692</v>
      </c>
      <c r="AD17" s="60">
        <v>2951.0564767875007</v>
      </c>
      <c r="AE17" s="60">
        <v>2980.8802994793746</v>
      </c>
      <c r="AF17" s="60">
        <v>2977.6849151043707</v>
      </c>
      <c r="AG17" s="35"/>
      <c r="AH17" s="38"/>
    </row>
    <row r="18" spans="2:34" ht="18.75" thickBot="1" x14ac:dyDescent="0.4">
      <c r="B18" s="91" t="s">
        <v>4</v>
      </c>
      <c r="C18" s="37" t="s">
        <v>60</v>
      </c>
      <c r="D18" s="123"/>
      <c r="E18" s="124"/>
      <c r="F18" s="124"/>
      <c r="G18" s="124"/>
      <c r="H18" s="124"/>
      <c r="I18" s="124"/>
      <c r="J18" s="124"/>
      <c r="K18" s="124"/>
      <c r="L18" s="124"/>
      <c r="M18" s="124"/>
      <c r="N18" s="124"/>
      <c r="O18" s="124"/>
      <c r="P18" s="124"/>
      <c r="Q18" s="124"/>
      <c r="R18" s="125"/>
      <c r="S18" s="54">
        <f>SUM(S15:S17)</f>
        <v>4059.463484569309</v>
      </c>
      <c r="T18" s="65">
        <f t="shared" ref="T18:AF18" si="0">SUM(T15:T17)</f>
        <v>4648.2892386098601</v>
      </c>
      <c r="U18" s="65">
        <f t="shared" si="0"/>
        <v>4947.0554524188638</v>
      </c>
      <c r="V18" s="65">
        <f t="shared" si="0"/>
        <v>5342.9106355288613</v>
      </c>
      <c r="W18" s="65">
        <f t="shared" si="0"/>
        <v>5005.5999919391134</v>
      </c>
      <c r="X18" s="65">
        <f t="shared" si="0"/>
        <v>4928.9242305562457</v>
      </c>
      <c r="Y18" s="65">
        <f t="shared" si="0"/>
        <v>4680.9571716405544</v>
      </c>
      <c r="Z18" s="65">
        <f t="shared" si="0"/>
        <v>4683.5357480892199</v>
      </c>
      <c r="AA18" s="65">
        <f t="shared" si="0"/>
        <v>4688.5376878182633</v>
      </c>
      <c r="AB18" s="65">
        <f t="shared" si="0"/>
        <v>4722.0971420268133</v>
      </c>
      <c r="AC18" s="65">
        <f t="shared" si="0"/>
        <v>4799.8090915683106</v>
      </c>
      <c r="AD18" s="65">
        <f t="shared" si="0"/>
        <v>4754.5954064192565</v>
      </c>
      <c r="AE18" s="65">
        <f t="shared" si="0"/>
        <v>4835.5073790474507</v>
      </c>
      <c r="AF18" s="65">
        <f t="shared" si="0"/>
        <v>4856.9533031217288</v>
      </c>
      <c r="AG18" s="49"/>
      <c r="AH18" s="47"/>
    </row>
    <row r="19" spans="2:34" x14ac:dyDescent="0.25">
      <c r="D19" s="67" t="s">
        <v>42</v>
      </c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7"/>
    </row>
    <row r="20" spans="2:34" x14ac:dyDescent="0.25">
      <c r="B20" s="66"/>
      <c r="D20" s="88" t="s">
        <v>54</v>
      </c>
    </row>
    <row r="22" spans="2:34" x14ac:dyDescent="0.25"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</row>
    <row r="23" spans="2:34" x14ac:dyDescent="0.25"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</row>
    <row r="25" spans="2:34" x14ac:dyDescent="0.25">
      <c r="AA25" s="2"/>
    </row>
    <row r="36" spans="2:66" s="11" customFormat="1" x14ac:dyDescent="0.25"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</row>
    <row r="37" spans="2:66" x14ac:dyDescent="0.25"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</row>
    <row r="38" spans="2:66" x14ac:dyDescent="0.25"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</row>
    <row r="39" spans="2:66" x14ac:dyDescent="0.25"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</row>
    <row r="40" spans="2:66" x14ac:dyDescent="0.25">
      <c r="C40" s="9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10"/>
      <c r="AH40" s="10"/>
      <c r="AI40" s="10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</row>
    <row r="41" spans="2:66" ht="15.75" thickBot="1" x14ac:dyDescent="0.3">
      <c r="C41" s="4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25"/>
      <c r="AH41" s="25"/>
      <c r="AI41" s="25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</row>
    <row r="42" spans="2:66" s="75" customFormat="1" ht="21" x14ac:dyDescent="0.35">
      <c r="B42" s="72" t="s">
        <v>48</v>
      </c>
      <c r="C42" s="73"/>
      <c r="D42" s="74"/>
      <c r="E42" s="74"/>
      <c r="F42" s="74"/>
      <c r="G42" s="74"/>
      <c r="H42" s="74"/>
      <c r="I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6"/>
      <c r="AH42" s="76"/>
      <c r="AI42" s="76"/>
      <c r="AJ42" s="74"/>
      <c r="AK42" s="74"/>
      <c r="AL42" s="74"/>
      <c r="AM42" s="74"/>
      <c r="AN42" s="74"/>
      <c r="AO42" s="74"/>
      <c r="AP42" s="74"/>
      <c r="AQ42" s="74"/>
      <c r="AR42" s="74"/>
      <c r="AS42" s="74"/>
      <c r="AT42" s="74"/>
      <c r="AU42" s="74"/>
      <c r="AV42" s="74"/>
      <c r="AW42" s="74"/>
      <c r="AX42" s="74"/>
      <c r="AY42" s="74"/>
      <c r="AZ42" s="74"/>
      <c r="BA42" s="74"/>
      <c r="BB42" s="74"/>
      <c r="BC42" s="74"/>
      <c r="BD42" s="74"/>
      <c r="BE42" s="74"/>
      <c r="BF42" s="74"/>
      <c r="BG42" s="74"/>
      <c r="BH42" s="74"/>
      <c r="BI42" s="74"/>
      <c r="BJ42" s="74"/>
      <c r="BK42" s="74"/>
      <c r="BL42" s="74"/>
      <c r="BM42" s="74"/>
      <c r="BN42" s="74"/>
    </row>
    <row r="43" spans="2:66" x14ac:dyDescent="0.25">
      <c r="B43" s="2"/>
      <c r="I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26"/>
      <c r="AH43" s="26"/>
      <c r="AI43" s="27"/>
      <c r="AJ43" s="22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</row>
    <row r="44" spans="2:66" ht="15.75" thickBot="1" x14ac:dyDescent="0.3">
      <c r="B44" s="77"/>
      <c r="C44" s="85" t="s">
        <v>36</v>
      </c>
      <c r="D44" s="43">
        <v>1990</v>
      </c>
      <c r="E44" s="43">
        <v>1991</v>
      </c>
      <c r="F44" s="43">
        <v>1992</v>
      </c>
      <c r="G44" s="43">
        <v>1993</v>
      </c>
      <c r="H44" s="43">
        <v>1994</v>
      </c>
      <c r="I44" s="43">
        <v>1995</v>
      </c>
      <c r="J44" s="43">
        <v>1996</v>
      </c>
      <c r="K44" s="43">
        <v>1997</v>
      </c>
      <c r="L44" s="43">
        <v>1998</v>
      </c>
      <c r="M44" s="43">
        <v>1999</v>
      </c>
      <c r="N44" s="43">
        <v>2000</v>
      </c>
      <c r="O44" s="43">
        <v>2001</v>
      </c>
      <c r="P44" s="43">
        <v>2002</v>
      </c>
      <c r="Q44" s="43">
        <v>2003</v>
      </c>
      <c r="R44" s="43">
        <v>2004</v>
      </c>
      <c r="S44" s="55">
        <v>2005</v>
      </c>
      <c r="T44" s="55">
        <v>2006</v>
      </c>
      <c r="U44" s="55">
        <v>2007</v>
      </c>
      <c r="V44" s="55">
        <v>2008</v>
      </c>
      <c r="W44" s="55">
        <v>2009</v>
      </c>
      <c r="X44" s="55">
        <v>2010</v>
      </c>
      <c r="Y44" s="55">
        <v>2011</v>
      </c>
      <c r="Z44" s="55">
        <v>2012</v>
      </c>
      <c r="AA44" s="55">
        <v>2013</v>
      </c>
      <c r="AB44" s="55">
        <v>2014</v>
      </c>
      <c r="AC44" s="55">
        <v>2015</v>
      </c>
      <c r="AD44" s="55">
        <v>2016</v>
      </c>
      <c r="AE44" s="55">
        <v>2017</v>
      </c>
      <c r="AF44" s="56">
        <v>2018</v>
      </c>
      <c r="AG44" s="26"/>
      <c r="AH44" s="26"/>
      <c r="AI44" s="27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7"/>
      <c r="BG44" s="9"/>
      <c r="BH44" s="9"/>
      <c r="BI44" s="9"/>
      <c r="BJ44" s="9"/>
      <c r="BK44" s="9"/>
      <c r="BL44" s="9"/>
      <c r="BM44" s="9"/>
      <c r="BN44" s="9"/>
    </row>
    <row r="45" spans="2:66" ht="18" x14ac:dyDescent="0.35">
      <c r="B45" s="87" t="s">
        <v>49</v>
      </c>
      <c r="C45" s="77" t="s">
        <v>59</v>
      </c>
      <c r="D45" s="119" t="s">
        <v>40</v>
      </c>
      <c r="E45" s="119"/>
      <c r="F45" s="119"/>
      <c r="G45" s="119"/>
      <c r="H45" s="119"/>
      <c r="I45" s="119"/>
      <c r="J45" s="119"/>
      <c r="K45" s="119"/>
      <c r="L45" s="119"/>
      <c r="M45" s="119"/>
      <c r="N45" s="119"/>
      <c r="O45" s="119"/>
      <c r="P45" s="119"/>
      <c r="Q45" s="119"/>
      <c r="R45" s="120"/>
      <c r="S45" s="61">
        <v>2115.8070174653667</v>
      </c>
      <c r="T45" s="62">
        <v>2182.0040850893338</v>
      </c>
      <c r="U45" s="62">
        <v>2335.2291456801336</v>
      </c>
      <c r="V45" s="62">
        <v>2201.1668250059333</v>
      </c>
      <c r="W45" s="62">
        <v>2108.6394248318334</v>
      </c>
      <c r="X45" s="62">
        <v>2020.3721507826333</v>
      </c>
      <c r="Y45" s="62">
        <v>1872.6962827858999</v>
      </c>
      <c r="Z45" s="62">
        <v>1824.1561245567464</v>
      </c>
      <c r="AA45" s="62">
        <v>1794.3944922896505</v>
      </c>
      <c r="AB45" s="62">
        <v>1789.0214565730982</v>
      </c>
      <c r="AC45" s="62">
        <v>1831.1231024107112</v>
      </c>
      <c r="AD45" s="62">
        <v>1800.1241345507608</v>
      </c>
      <c r="AE45" s="62">
        <v>1844.0117654173225</v>
      </c>
      <c r="AF45" s="62">
        <v>1883.1526157766959</v>
      </c>
    </row>
    <row r="46" spans="2:66" ht="18" x14ac:dyDescent="0.35">
      <c r="B46" s="36" t="s">
        <v>55</v>
      </c>
      <c r="C46" s="79" t="s">
        <v>59</v>
      </c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2"/>
      <c r="S46" s="59">
        <v>126.77366960650559</v>
      </c>
      <c r="T46" s="63">
        <v>136.68629064179885</v>
      </c>
      <c r="U46" s="63">
        <v>132.71450164666751</v>
      </c>
      <c r="V46" s="63">
        <v>138.25648658186645</v>
      </c>
      <c r="W46" s="63">
        <v>115.83888341420028</v>
      </c>
      <c r="X46" s="63">
        <v>131.75187266803505</v>
      </c>
      <c r="Y46" s="63">
        <v>165.71782523830009</v>
      </c>
      <c r="Z46" s="63">
        <v>158.80401533222044</v>
      </c>
      <c r="AA46" s="63">
        <v>178.78532496687322</v>
      </c>
      <c r="AB46" s="63">
        <v>184.42261943078435</v>
      </c>
      <c r="AC46" s="63">
        <v>194.0631252671181</v>
      </c>
      <c r="AD46" s="63">
        <v>218.43974779213124</v>
      </c>
      <c r="AE46" s="63">
        <v>204.90264352149308</v>
      </c>
      <c r="AF46" s="63">
        <v>183.1929721239116</v>
      </c>
    </row>
    <row r="47" spans="2:66" ht="18" x14ac:dyDescent="0.35">
      <c r="B47" s="36" t="s">
        <v>12</v>
      </c>
      <c r="C47" s="79" t="s">
        <v>59</v>
      </c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2"/>
      <c r="S47" s="59">
        <v>604.68574597499412</v>
      </c>
      <c r="T47" s="63">
        <v>630.15426834622508</v>
      </c>
      <c r="U47" s="63">
        <v>647.90326549859537</v>
      </c>
      <c r="V47" s="63">
        <v>661.26995463861226</v>
      </c>
      <c r="W47" s="63">
        <v>646.6298814727262</v>
      </c>
      <c r="X47" s="63">
        <v>631.2511542627874</v>
      </c>
      <c r="Y47" s="63">
        <v>630.78935468341524</v>
      </c>
      <c r="Z47" s="63">
        <v>633.29015215734205</v>
      </c>
      <c r="AA47" s="63">
        <v>622.60657485247259</v>
      </c>
      <c r="AB47" s="63">
        <v>670.65369819246928</v>
      </c>
      <c r="AC47" s="63">
        <v>658.97055904394404</v>
      </c>
      <c r="AD47" s="63">
        <v>662.89035914567194</v>
      </c>
      <c r="AE47" s="63">
        <v>666.48225445444143</v>
      </c>
      <c r="AF47" s="63">
        <v>634.96606620088983</v>
      </c>
    </row>
    <row r="48" spans="2:66" ht="18" x14ac:dyDescent="0.35">
      <c r="B48" s="86" t="s">
        <v>17</v>
      </c>
      <c r="C48" s="80" t="s">
        <v>59</v>
      </c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2"/>
      <c r="S48" s="59">
        <v>330.27304216001403</v>
      </c>
      <c r="T48" s="63">
        <v>358.03981412625376</v>
      </c>
      <c r="U48" s="63">
        <v>361.23256566345282</v>
      </c>
      <c r="V48" s="63">
        <v>343.48114756586563</v>
      </c>
      <c r="W48" s="63">
        <v>330.47496716049619</v>
      </c>
      <c r="X48" s="63">
        <v>323.7412346462861</v>
      </c>
      <c r="Y48" s="63">
        <v>303.12779054928149</v>
      </c>
      <c r="Z48" s="63">
        <v>282.1286302371737</v>
      </c>
      <c r="AA48" s="63">
        <v>293.25394702332483</v>
      </c>
      <c r="AB48" s="63">
        <v>282.7208950544865</v>
      </c>
      <c r="AC48" s="63">
        <v>283.16971361799546</v>
      </c>
      <c r="AD48" s="63">
        <v>269.60223529893705</v>
      </c>
      <c r="AE48" s="63">
        <v>265.48363608611754</v>
      </c>
      <c r="AF48" s="63">
        <v>276.37326100287368</v>
      </c>
    </row>
    <row r="49" spans="2:32" s="2" customFormat="1" ht="18.75" thickBot="1" x14ac:dyDescent="0.4">
      <c r="B49" s="78" t="s">
        <v>4</v>
      </c>
      <c r="C49" s="126" t="s">
        <v>60</v>
      </c>
      <c r="D49" s="124"/>
      <c r="E49" s="124"/>
      <c r="F49" s="124"/>
      <c r="G49" s="124"/>
      <c r="H49" s="124"/>
      <c r="I49" s="124"/>
      <c r="J49" s="124"/>
      <c r="K49" s="124"/>
      <c r="L49" s="124"/>
      <c r="M49" s="124"/>
      <c r="N49" s="124"/>
      <c r="O49" s="124"/>
      <c r="P49" s="124"/>
      <c r="Q49" s="124"/>
      <c r="R49" s="125"/>
      <c r="S49" s="64">
        <f>SUM(S45:S48)</f>
        <v>3177.5394752068805</v>
      </c>
      <c r="T49" s="65">
        <f t="shared" ref="T49:AF49" si="1">SUM(T45:T48)</f>
        <v>3306.8844582036118</v>
      </c>
      <c r="U49" s="65">
        <f t="shared" si="1"/>
        <v>3477.0794784888494</v>
      </c>
      <c r="V49" s="65">
        <f t="shared" si="1"/>
        <v>3344.1744137922774</v>
      </c>
      <c r="W49" s="65">
        <f t="shared" si="1"/>
        <v>3201.583156879256</v>
      </c>
      <c r="X49" s="65">
        <f t="shared" si="1"/>
        <v>3107.1164123597418</v>
      </c>
      <c r="Y49" s="65">
        <f t="shared" si="1"/>
        <v>2972.3312532568971</v>
      </c>
      <c r="Z49" s="65">
        <f t="shared" si="1"/>
        <v>2898.3789222834826</v>
      </c>
      <c r="AA49" s="65">
        <f t="shared" si="1"/>
        <v>2889.0403391323216</v>
      </c>
      <c r="AB49" s="65">
        <f t="shared" si="1"/>
        <v>2926.8186692508384</v>
      </c>
      <c r="AC49" s="65">
        <f t="shared" si="1"/>
        <v>2967.3265003397687</v>
      </c>
      <c r="AD49" s="65">
        <f t="shared" si="1"/>
        <v>2951.0564767875012</v>
      </c>
      <c r="AE49" s="65">
        <f t="shared" si="1"/>
        <v>2980.8802994793746</v>
      </c>
      <c r="AF49" s="65">
        <f t="shared" si="1"/>
        <v>2977.6849151043707</v>
      </c>
    </row>
    <row r="50" spans="2:32" x14ac:dyDescent="0.25">
      <c r="D50" s="67" t="s">
        <v>42</v>
      </c>
      <c r="S50" s="58"/>
      <c r="T50" s="58"/>
      <c r="U50" s="58"/>
      <c r="V50" s="58"/>
      <c r="W50" s="58"/>
      <c r="X50" s="58"/>
      <c r="Y50" s="58"/>
      <c r="Z50" s="58"/>
      <c r="AA50" s="58"/>
      <c r="AB50" s="58"/>
      <c r="AC50" s="58"/>
      <c r="AD50" s="58"/>
      <c r="AE50" s="58"/>
      <c r="AF50" s="58"/>
    </row>
    <row r="51" spans="2:32" x14ac:dyDescent="0.25">
      <c r="D51" s="89" t="s">
        <v>75</v>
      </c>
    </row>
    <row r="52" spans="2:32" x14ac:dyDescent="0.25">
      <c r="D52" s="89" t="s">
        <v>76</v>
      </c>
    </row>
    <row r="72" spans="2:66" ht="15.75" thickBot="1" x14ac:dyDescent="0.3"/>
    <row r="73" spans="2:66" s="75" customFormat="1" ht="21" x14ac:dyDescent="0.35">
      <c r="B73" s="90" t="s">
        <v>53</v>
      </c>
      <c r="C73" s="73"/>
      <c r="D73" s="74"/>
      <c r="E73" s="74"/>
      <c r="F73" s="74"/>
      <c r="G73" s="74"/>
      <c r="H73" s="74"/>
      <c r="I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6"/>
      <c r="AH73" s="76"/>
      <c r="AI73" s="76"/>
      <c r="AJ73" s="74"/>
      <c r="AK73" s="74"/>
      <c r="AL73" s="74"/>
      <c r="AM73" s="74"/>
      <c r="AN73" s="74"/>
      <c r="AO73" s="74"/>
      <c r="AP73" s="74"/>
      <c r="AQ73" s="74"/>
      <c r="AR73" s="74"/>
      <c r="AS73" s="74"/>
      <c r="AT73" s="74"/>
      <c r="AU73" s="74"/>
      <c r="AV73" s="74"/>
      <c r="AW73" s="74"/>
      <c r="AX73" s="74"/>
      <c r="AY73" s="74"/>
      <c r="AZ73" s="74"/>
      <c r="BA73" s="74"/>
      <c r="BB73" s="74"/>
      <c r="BC73" s="74"/>
      <c r="BD73" s="74"/>
      <c r="BE73" s="74"/>
      <c r="BF73" s="74"/>
      <c r="BG73" s="74"/>
      <c r="BH73" s="74"/>
      <c r="BI73" s="74"/>
      <c r="BJ73" s="74"/>
      <c r="BK73" s="74"/>
      <c r="BL73" s="74"/>
      <c r="BM73" s="74"/>
      <c r="BN73" s="74"/>
    </row>
    <row r="75" spans="2:66" ht="15.75" thickBot="1" x14ac:dyDescent="0.3">
      <c r="C75" s="85" t="s">
        <v>36</v>
      </c>
      <c r="D75" s="43">
        <v>1990</v>
      </c>
      <c r="E75" s="43">
        <v>1991</v>
      </c>
      <c r="F75" s="43">
        <v>1992</v>
      </c>
      <c r="G75" s="43">
        <v>1993</v>
      </c>
      <c r="H75" s="43">
        <v>1994</v>
      </c>
      <c r="I75" s="43">
        <v>1995</v>
      </c>
      <c r="J75" s="43">
        <v>1996</v>
      </c>
      <c r="K75" s="43">
        <v>1997</v>
      </c>
      <c r="L75" s="43">
        <v>1998</v>
      </c>
      <c r="M75" s="43">
        <v>1999</v>
      </c>
      <c r="N75" s="43">
        <v>2000</v>
      </c>
      <c r="O75" s="43">
        <v>2001</v>
      </c>
      <c r="P75" s="43">
        <v>2002</v>
      </c>
      <c r="Q75" s="43">
        <v>2003</v>
      </c>
      <c r="R75" s="43">
        <v>2004</v>
      </c>
      <c r="S75" s="55">
        <v>2005</v>
      </c>
      <c r="T75" s="55">
        <v>2006</v>
      </c>
      <c r="U75" s="55">
        <v>2007</v>
      </c>
      <c r="V75" s="55">
        <v>2008</v>
      </c>
      <c r="W75" s="55">
        <v>2009</v>
      </c>
      <c r="X75" s="55">
        <v>2010</v>
      </c>
      <c r="Y75" s="55">
        <v>2011</v>
      </c>
      <c r="Z75" s="55">
        <v>2012</v>
      </c>
      <c r="AA75" s="55">
        <v>2013</v>
      </c>
      <c r="AB75" s="55">
        <v>2014</v>
      </c>
      <c r="AC75" s="55">
        <v>2015</v>
      </c>
      <c r="AD75" s="55">
        <v>2016</v>
      </c>
      <c r="AE75" s="55">
        <v>2017</v>
      </c>
      <c r="AF75" s="56">
        <v>2018</v>
      </c>
      <c r="AG75" s="48"/>
      <c r="AH75" s="46"/>
    </row>
    <row r="76" spans="2:66" ht="15" customHeight="1" x14ac:dyDescent="0.35">
      <c r="B76" s="82" t="s">
        <v>56</v>
      </c>
      <c r="C76" s="77" t="s">
        <v>59</v>
      </c>
      <c r="D76" s="119" t="s">
        <v>40</v>
      </c>
      <c r="E76" s="119"/>
      <c r="F76" s="119"/>
      <c r="G76" s="119"/>
      <c r="H76" s="119"/>
      <c r="I76" s="119"/>
      <c r="J76" s="119"/>
      <c r="K76" s="119"/>
      <c r="L76" s="119"/>
      <c r="M76" s="119"/>
      <c r="N76" s="119"/>
      <c r="O76" s="119"/>
      <c r="P76" s="119"/>
      <c r="Q76" s="119"/>
      <c r="R76" s="120"/>
      <c r="S76" s="59">
        <v>31.174118</v>
      </c>
      <c r="T76" s="59">
        <v>25.455764341866672</v>
      </c>
      <c r="U76" s="59">
        <v>25.406225813333336</v>
      </c>
      <c r="V76" s="59">
        <v>25.030248853333333</v>
      </c>
      <c r="W76" s="59">
        <v>20.077822040000001</v>
      </c>
      <c r="X76" s="59">
        <v>21.75813826666667</v>
      </c>
      <c r="Y76" s="59">
        <v>22.05996232</v>
      </c>
      <c r="Z76" s="59">
        <v>15.966683531593601</v>
      </c>
      <c r="AA76" s="59">
        <v>11.370694227316061</v>
      </c>
      <c r="AB76" s="59">
        <v>7.989149136368459</v>
      </c>
      <c r="AC76" s="59">
        <v>7.8797282683219994</v>
      </c>
      <c r="AD76" s="59">
        <v>12.421143917972499</v>
      </c>
      <c r="AE76" s="59">
        <v>10.9135797336974</v>
      </c>
      <c r="AF76" s="59">
        <v>12.178335297197661</v>
      </c>
      <c r="AG76" s="35"/>
      <c r="AH76" s="38"/>
    </row>
    <row r="77" spans="2:66" ht="15" customHeight="1" x14ac:dyDescent="0.35">
      <c r="B77" s="83" t="s">
        <v>57</v>
      </c>
      <c r="C77" s="79" t="s">
        <v>59</v>
      </c>
      <c r="D77" s="121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2"/>
      <c r="S77" s="59">
        <v>376.83593000640002</v>
      </c>
      <c r="T77" s="59">
        <v>378.67314290880006</v>
      </c>
      <c r="U77" s="59">
        <v>398.15671910400005</v>
      </c>
      <c r="V77" s="59">
        <v>349.27363032799997</v>
      </c>
      <c r="W77" s="59">
        <v>350.6137790624</v>
      </c>
      <c r="X77" s="59">
        <v>369.7000336512001</v>
      </c>
      <c r="Y77" s="59">
        <v>377.47027440484715</v>
      </c>
      <c r="Z77" s="59">
        <v>410.12313323066928</v>
      </c>
      <c r="AA77" s="59">
        <v>406.1587385957888</v>
      </c>
      <c r="AB77" s="59">
        <v>368.42319359483201</v>
      </c>
      <c r="AC77" s="59">
        <v>400.91596159685452</v>
      </c>
      <c r="AD77" s="59">
        <v>405.16545580981278</v>
      </c>
      <c r="AE77" s="59">
        <v>428.32083524965424</v>
      </c>
      <c r="AF77" s="59">
        <v>452.2433647004662</v>
      </c>
      <c r="AG77" s="35"/>
      <c r="AH77" s="38"/>
    </row>
    <row r="78" spans="2:66" ht="15.75" customHeight="1" x14ac:dyDescent="0.35">
      <c r="B78" s="84" t="s">
        <v>58</v>
      </c>
      <c r="C78" s="80" t="s">
        <v>59</v>
      </c>
      <c r="D78" s="121"/>
      <c r="E78" s="121"/>
      <c r="F78" s="121"/>
      <c r="G78" s="121"/>
      <c r="H78" s="121"/>
      <c r="I78" s="121"/>
      <c r="J78" s="121"/>
      <c r="K78" s="121"/>
      <c r="L78" s="121"/>
      <c r="M78" s="121"/>
      <c r="N78" s="121"/>
      <c r="O78" s="121"/>
      <c r="P78" s="121"/>
      <c r="Q78" s="121"/>
      <c r="R78" s="122"/>
      <c r="S78" s="60">
        <v>447.90682320269514</v>
      </c>
      <c r="T78" s="60">
        <v>909.13756031558182</v>
      </c>
      <c r="U78" s="60">
        <v>1024.3618779493479</v>
      </c>
      <c r="V78" s="60">
        <v>1598.197338961917</v>
      </c>
      <c r="W78" s="60">
        <v>1411.5383229507906</v>
      </c>
      <c r="X78" s="60">
        <v>1409.2122334986375</v>
      </c>
      <c r="Y78" s="60">
        <v>1288.8165286988103</v>
      </c>
      <c r="Z78" s="60">
        <v>1338.2025386094149</v>
      </c>
      <c r="AA78" s="60">
        <v>1362.3519771395036</v>
      </c>
      <c r="AB78" s="60">
        <v>1378.5311467114411</v>
      </c>
      <c r="AC78" s="60">
        <v>1403.2452427266985</v>
      </c>
      <c r="AD78" s="60">
        <v>1363.3779257073038</v>
      </c>
      <c r="AE78" s="60">
        <v>1392.4342069747249</v>
      </c>
      <c r="AF78" s="60">
        <v>1390.2634967130271</v>
      </c>
      <c r="AG78" s="35"/>
      <c r="AH78" s="38"/>
    </row>
    <row r="79" spans="2:66" ht="18.75" thickBot="1" x14ac:dyDescent="0.4">
      <c r="B79" s="81" t="s">
        <v>4</v>
      </c>
      <c r="C79" s="37" t="s">
        <v>60</v>
      </c>
      <c r="D79" s="123"/>
      <c r="E79" s="124"/>
      <c r="F79" s="124"/>
      <c r="G79" s="124"/>
      <c r="H79" s="124"/>
      <c r="I79" s="124"/>
      <c r="J79" s="124"/>
      <c r="K79" s="124"/>
      <c r="L79" s="124"/>
      <c r="M79" s="124"/>
      <c r="N79" s="124"/>
      <c r="O79" s="124"/>
      <c r="P79" s="124"/>
      <c r="Q79" s="124"/>
      <c r="R79" s="125"/>
      <c r="S79" s="54">
        <f>SUM(S76:S78)</f>
        <v>855.91687120909523</v>
      </c>
      <c r="T79" s="65">
        <f t="shared" ref="T79:AF79" si="2">SUM(T76:T78)</f>
        <v>1313.2664675662486</v>
      </c>
      <c r="U79" s="65">
        <f t="shared" si="2"/>
        <v>1447.9248228666813</v>
      </c>
      <c r="V79" s="65">
        <f t="shared" si="2"/>
        <v>1972.5012181432503</v>
      </c>
      <c r="W79" s="65">
        <f t="shared" si="2"/>
        <v>1782.2299240531906</v>
      </c>
      <c r="X79" s="65">
        <f t="shared" si="2"/>
        <v>1800.6704054165043</v>
      </c>
      <c r="Y79" s="65">
        <f t="shared" si="2"/>
        <v>1688.3467654236574</v>
      </c>
      <c r="Z79" s="65">
        <f t="shared" si="2"/>
        <v>1764.2923553716778</v>
      </c>
      <c r="AA79" s="65">
        <f t="shared" si="2"/>
        <v>1779.8814099626084</v>
      </c>
      <c r="AB79" s="65">
        <f t="shared" si="2"/>
        <v>1754.9434894426415</v>
      </c>
      <c r="AC79" s="65">
        <f t="shared" si="2"/>
        <v>1812.0409325918749</v>
      </c>
      <c r="AD79" s="65">
        <f t="shared" si="2"/>
        <v>1780.9645254350889</v>
      </c>
      <c r="AE79" s="65">
        <f t="shared" si="2"/>
        <v>1831.6686219580765</v>
      </c>
      <c r="AF79" s="65">
        <f t="shared" si="2"/>
        <v>1854.6851967106909</v>
      </c>
      <c r="AG79" s="49"/>
      <c r="AH79" s="47"/>
    </row>
    <row r="80" spans="2:66" x14ac:dyDescent="0.25">
      <c r="D80" s="67" t="s">
        <v>42</v>
      </c>
      <c r="S80" s="58"/>
      <c r="T80" s="58"/>
      <c r="U80" s="58"/>
      <c r="V80" s="58"/>
      <c r="W80" s="58"/>
      <c r="X80" s="58"/>
      <c r="Y80" s="58"/>
      <c r="Z80" s="58"/>
      <c r="AA80" s="58"/>
      <c r="AB80" s="58"/>
      <c r="AC80" s="58"/>
      <c r="AD80" s="58"/>
      <c r="AE80" s="58"/>
      <c r="AF80" s="57"/>
    </row>
  </sheetData>
  <mergeCells count="4">
    <mergeCell ref="D15:R18"/>
    <mergeCell ref="D45:R49"/>
    <mergeCell ref="C2:I10"/>
    <mergeCell ref="D76:R79"/>
  </mergeCells>
  <pageMargins left="0.7" right="0.7" top="0.75" bottom="0.75" header="0.3" footer="0.3"/>
  <pageSetup paperSize="9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Upplýsingar um skjalið</vt:lpstr>
      <vt:lpstr>Losunartölur</vt:lpstr>
      <vt:lpstr>Losun skipt eftir skuldbind.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2020-04-29T13:04:26Z</dcterms:modified>
</cp:coreProperties>
</file>